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GPC\worlds 2016\working lists\"/>
    </mc:Choice>
  </mc:AlternateContent>
  <bookViews>
    <workbookView xWindow="0" yWindow="0" windowWidth="20490" windowHeight="904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G56" i="1"/>
  <c r="I56" i="1" s="1"/>
  <c r="J52" i="1"/>
  <c r="G52" i="1"/>
  <c r="I52" i="1" s="1"/>
  <c r="G50" i="1"/>
  <c r="J48" i="1"/>
  <c r="G48" i="1"/>
  <c r="I48" i="1" s="1"/>
  <c r="J47" i="1"/>
  <c r="I47" i="1"/>
  <c r="G47" i="1"/>
  <c r="J46" i="1"/>
  <c r="G46" i="1"/>
  <c r="I46" i="1" s="1"/>
  <c r="J44" i="1"/>
  <c r="I44" i="1"/>
  <c r="J41" i="1"/>
  <c r="I41" i="1"/>
  <c r="G41" i="1"/>
  <c r="J39" i="1"/>
  <c r="G39" i="1"/>
  <c r="I39" i="1" s="1"/>
  <c r="J38" i="1"/>
  <c r="G38" i="1"/>
  <c r="I38" i="1" s="1"/>
  <c r="J36" i="1"/>
  <c r="I36" i="1"/>
  <c r="J34" i="1"/>
  <c r="G34" i="1"/>
  <c r="I34" i="1" s="1"/>
  <c r="J31" i="1"/>
  <c r="I31" i="1"/>
  <c r="J29" i="1"/>
  <c r="I29" i="1"/>
  <c r="M28" i="1"/>
  <c r="J28" i="1"/>
  <c r="G28" i="1"/>
  <c r="I28" i="1" s="1"/>
  <c r="J26" i="1"/>
  <c r="G26" i="1"/>
  <c r="I26" i="1" s="1"/>
  <c r="J25" i="1"/>
  <c r="G25" i="1"/>
  <c r="I25" i="1" s="1"/>
  <c r="M24" i="1"/>
  <c r="M25" i="1" s="1"/>
  <c r="J24" i="1"/>
  <c r="G24" i="1"/>
  <c r="I24" i="1" s="1"/>
  <c r="J23" i="1"/>
  <c r="G23" i="1"/>
  <c r="I23" i="1" s="1"/>
  <c r="J20" i="1"/>
  <c r="I20" i="1"/>
  <c r="J19" i="1"/>
  <c r="G19" i="1"/>
  <c r="I19" i="1" s="1"/>
  <c r="J18" i="1"/>
  <c r="G18" i="1"/>
  <c r="I18" i="1" s="1"/>
  <c r="M16" i="1"/>
  <c r="J16" i="1"/>
  <c r="G16" i="1"/>
  <c r="I16" i="1" s="1"/>
  <c r="J13" i="1"/>
  <c r="I13" i="1"/>
  <c r="G13" i="1"/>
  <c r="J12" i="1"/>
  <c r="J11" i="1"/>
  <c r="I11" i="1"/>
  <c r="G11" i="1"/>
  <c r="J10" i="1"/>
  <c r="I10" i="1"/>
  <c r="J9" i="1"/>
  <c r="I9" i="1"/>
  <c r="J8" i="1"/>
  <c r="G8" i="1"/>
  <c r="I8" i="1" s="1"/>
  <c r="J7" i="1"/>
  <c r="I7" i="1"/>
  <c r="J6" i="1"/>
  <c r="I6" i="1"/>
  <c r="G6" i="1"/>
</calcChain>
</file>

<file path=xl/sharedStrings.xml><?xml version="1.0" encoding="utf-8"?>
<sst xmlns="http://schemas.openxmlformats.org/spreadsheetml/2006/main" count="356" uniqueCount="153">
  <si>
    <t>EQUIPPED BENCHPRESS</t>
  </si>
  <si>
    <t xml:space="preserve">Last name </t>
  </si>
  <si>
    <t xml:space="preserve">First name </t>
  </si>
  <si>
    <t>Jméno střed</t>
  </si>
  <si>
    <t xml:space="preserve">Titul kdo si potrpí </t>
  </si>
  <si>
    <t>M/F</t>
  </si>
  <si>
    <t>Date of birth dd/mm/yyyy</t>
  </si>
  <si>
    <t>Age</t>
  </si>
  <si>
    <t>Weight Class</t>
  </si>
  <si>
    <t xml:space="preserve">Age Class </t>
  </si>
  <si>
    <t>Nation</t>
  </si>
  <si>
    <t>Paralympic Yes/No</t>
  </si>
  <si>
    <t xml:space="preserve">BP        EQ </t>
  </si>
  <si>
    <t>WOMEN</t>
  </si>
  <si>
    <t>Jakovljević</t>
  </si>
  <si>
    <t>Danijela</t>
  </si>
  <si>
    <t>F</t>
  </si>
  <si>
    <t>NO</t>
  </si>
  <si>
    <t>X</t>
  </si>
  <si>
    <t>Serbia</t>
  </si>
  <si>
    <t>Gojković</t>
  </si>
  <si>
    <t xml:space="preserve">Dragana </t>
  </si>
  <si>
    <t>23/6/1970</t>
  </si>
  <si>
    <t>Mitrovic</t>
  </si>
  <si>
    <t>Sladjana</t>
  </si>
  <si>
    <t>Vidojković</t>
  </si>
  <si>
    <t>Sonja</t>
  </si>
  <si>
    <t>31/1/1997</t>
  </si>
  <si>
    <t>Marinkovic</t>
  </si>
  <si>
    <t xml:space="preserve">Jelena </t>
  </si>
  <si>
    <t>16/8/1983</t>
  </si>
  <si>
    <t>Zlatanovic</t>
  </si>
  <si>
    <t xml:space="preserve">Tanja </t>
  </si>
  <si>
    <t>Agüero</t>
  </si>
  <si>
    <t>M3</t>
  </si>
  <si>
    <t>No</t>
  </si>
  <si>
    <t>x</t>
  </si>
  <si>
    <t>Argentina</t>
  </si>
  <si>
    <t>witte</t>
  </si>
  <si>
    <t>Gisela</t>
  </si>
  <si>
    <t>Germany</t>
  </si>
  <si>
    <t>MEN</t>
  </si>
  <si>
    <t xml:space="preserve">Gyuricska </t>
  </si>
  <si>
    <t>Istvan Jnr</t>
  </si>
  <si>
    <t>M</t>
  </si>
  <si>
    <t>Hungary</t>
  </si>
  <si>
    <t>Bobrovitz</t>
  </si>
  <si>
    <t>Gary</t>
  </si>
  <si>
    <t>18/01/1952</t>
  </si>
  <si>
    <t>M5</t>
  </si>
  <si>
    <t>…………………</t>
  </si>
  <si>
    <t>no</t>
  </si>
  <si>
    <t>Canada</t>
  </si>
  <si>
    <t>Tošić</t>
  </si>
  <si>
    <t>Aleksandar</t>
  </si>
  <si>
    <t>Dinić</t>
  </si>
  <si>
    <t>Stefan</t>
  </si>
  <si>
    <t>Anđelković</t>
  </si>
  <si>
    <t>Draško</t>
  </si>
  <si>
    <t>18/6/1990</t>
  </si>
  <si>
    <t>Bosev</t>
  </si>
  <si>
    <t>Ivailo</t>
  </si>
  <si>
    <t>O</t>
  </si>
  <si>
    <t>Bulgaria</t>
  </si>
  <si>
    <t>SULIME</t>
  </si>
  <si>
    <t>France</t>
  </si>
  <si>
    <t>Nazarov</t>
  </si>
  <si>
    <t>Vladimir</t>
  </si>
  <si>
    <t>Ireland</t>
  </si>
  <si>
    <t>Istvan</t>
  </si>
  <si>
    <t>Jobbagy</t>
  </si>
  <si>
    <t>Laszlo</t>
  </si>
  <si>
    <t>Papir</t>
  </si>
  <si>
    <t>Alex</t>
  </si>
  <si>
    <t>Israel</t>
  </si>
  <si>
    <t xml:space="preserve">Lukášov </t>
  </si>
  <si>
    <t>Tomáš</t>
  </si>
  <si>
    <t>T3</t>
  </si>
  <si>
    <t>Czech republic</t>
  </si>
  <si>
    <t>Czech</t>
  </si>
  <si>
    <t>Mezo Aron</t>
  </si>
  <si>
    <t>Benjamin</t>
  </si>
  <si>
    <t>Radisavljević</t>
  </si>
  <si>
    <t>14/4/1996</t>
  </si>
  <si>
    <t>MATEJ</t>
  </si>
  <si>
    <t>Ján</t>
  </si>
  <si>
    <t>Slovakia</t>
  </si>
  <si>
    <t>Lasica</t>
  </si>
  <si>
    <t xml:space="preserve">Milan </t>
  </si>
  <si>
    <t>20/02/1981</t>
  </si>
  <si>
    <t>Baosic</t>
  </si>
  <si>
    <t>Blagoje</t>
  </si>
  <si>
    <t>MONTENEGRO</t>
  </si>
  <si>
    <t>Montenegro</t>
  </si>
  <si>
    <t>GRANDJEAN</t>
  </si>
  <si>
    <t>LUC</t>
  </si>
  <si>
    <t>Tomilov</t>
  </si>
  <si>
    <t>Valery</t>
  </si>
  <si>
    <t>ČERVINKA</t>
  </si>
  <si>
    <t>Michal</t>
  </si>
  <si>
    <t>M4</t>
  </si>
  <si>
    <t>Tanasković</t>
  </si>
  <si>
    <t>Bojan</t>
  </si>
  <si>
    <t>15/08/1997</t>
  </si>
  <si>
    <t>KRIŽ</t>
  </si>
  <si>
    <t>J</t>
  </si>
  <si>
    <t>Krugliak</t>
  </si>
  <si>
    <t>Eduard</t>
  </si>
  <si>
    <t>Alekna</t>
  </si>
  <si>
    <t>Aleksas</t>
  </si>
  <si>
    <t>Latvia</t>
  </si>
  <si>
    <t>Hampton</t>
  </si>
  <si>
    <t>Steve</t>
  </si>
  <si>
    <t>M2</t>
  </si>
  <si>
    <t>New Zealand</t>
  </si>
  <si>
    <t>Abramov</t>
  </si>
  <si>
    <t>Binyamin</t>
  </si>
  <si>
    <t>Thomas</t>
  </si>
  <si>
    <t>David</t>
  </si>
  <si>
    <t>M6</t>
  </si>
  <si>
    <t>Great Britain</t>
  </si>
  <si>
    <t>GB</t>
  </si>
  <si>
    <t>Gmitrović</t>
  </si>
  <si>
    <t>28/9/1996</t>
  </si>
  <si>
    <t>Pelovski</t>
  </si>
  <si>
    <t>Aleksander</t>
  </si>
  <si>
    <t>BUBYR</t>
  </si>
  <si>
    <t>DMITRY</t>
  </si>
  <si>
    <t>Russia</t>
  </si>
  <si>
    <t>Gornostaev</t>
  </si>
  <si>
    <t>Evgenii</t>
  </si>
  <si>
    <t>Selickis</t>
  </si>
  <si>
    <t>Maksims</t>
  </si>
  <si>
    <t>Ćećanović</t>
  </si>
  <si>
    <t>Miloš</t>
  </si>
  <si>
    <t>Obermeister</t>
  </si>
  <si>
    <t>Gennady</t>
  </si>
  <si>
    <t>VELGOS</t>
  </si>
  <si>
    <t>T1</t>
  </si>
  <si>
    <t>Ristić</t>
  </si>
  <si>
    <t>Dejan</t>
  </si>
  <si>
    <t>Georgiev</t>
  </si>
  <si>
    <t>Evlogi</t>
  </si>
  <si>
    <t>Mašanović</t>
  </si>
  <si>
    <t>Saša</t>
  </si>
  <si>
    <t>Piruze</t>
  </si>
  <si>
    <t>Nikola</t>
  </si>
  <si>
    <t>JNR</t>
  </si>
  <si>
    <t>Macedonia</t>
  </si>
  <si>
    <t>Zvarts</t>
  </si>
  <si>
    <t>Oscars</t>
  </si>
  <si>
    <t>JOANNIS</t>
  </si>
  <si>
    <t>Aida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</si>
</sst>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9.5"/>
      <color rgb="FF222222"/>
      <name val="Arial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/>
    <xf numFmtId="0" fontId="0" fillId="2" borderId="0" xfId="0" applyFont="1" applyFill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/>
    <xf numFmtId="0" fontId="0" fillId="2" borderId="1" xfId="0" applyFont="1" applyFill="1" applyBorder="1" applyAlignment="1">
      <alignment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8" fillId="2" borderId="1" xfId="0" applyFont="1" applyFill="1" applyBorder="1" applyAlignment="1"/>
    <xf numFmtId="0" fontId="8" fillId="2" borderId="1" xfId="0" applyFont="1" applyFill="1" applyBorder="1"/>
    <xf numFmtId="14" fontId="8" fillId="2" borderId="1" xfId="0" applyNumberFormat="1" applyFont="1" applyFill="1" applyBorder="1"/>
    <xf numFmtId="0" fontId="9" fillId="2" borderId="1" xfId="0" applyFont="1" applyFill="1" applyBorder="1" applyAlignment="1"/>
    <xf numFmtId="14" fontId="9" fillId="2" borderId="1" xfId="0" applyNumberFormat="1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serbia%20worlds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Germany%20world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hungary%20worlds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ireland%20worlds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isreal%20worlds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latvia%20worlds%20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russia%20worlds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 refreshError="1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56"/>
  <sheetViews>
    <sheetView tabSelected="1" workbookViewId="0">
      <selection activeCell="I12" sqref="I12"/>
    </sheetView>
  </sheetViews>
  <sheetFormatPr defaultRowHeight="15" x14ac:dyDescent="0.25"/>
  <cols>
    <col min="1" max="1" width="15.7109375" style="5" customWidth="1"/>
    <col min="2" max="2" width="15.28515625" style="2" customWidth="1"/>
    <col min="3" max="3" width="13.5703125" style="3" hidden="1" customWidth="1"/>
    <col min="4" max="4" width="6.42578125" style="3" hidden="1" customWidth="1"/>
    <col min="5" max="5" width="5.140625" style="4" customWidth="1"/>
    <col min="6" max="6" width="14.28515625" style="5" hidden="1" customWidth="1"/>
    <col min="7" max="7" width="6.42578125" style="4" customWidth="1"/>
    <col min="8" max="8" width="8.5703125" style="4" customWidth="1"/>
    <col min="9" max="9" width="7" style="4" customWidth="1"/>
    <col min="10" max="10" width="1.7109375" style="4" hidden="1" customWidth="1"/>
    <col min="11" max="11" width="0.5703125" style="4" hidden="1" customWidth="1"/>
    <col min="12" max="12" width="6.42578125" style="6" customWidth="1"/>
    <col min="13" max="13" width="2.85546875" style="7" hidden="1" customWidth="1"/>
    <col min="14" max="14" width="16.42578125" style="7" customWidth="1"/>
    <col min="15" max="41" width="9.140625" style="42"/>
    <col min="42" max="256" width="9.140625" style="43"/>
    <col min="257" max="257" width="15.7109375" style="43" customWidth="1"/>
    <col min="258" max="258" width="15.28515625" style="43" customWidth="1"/>
    <col min="259" max="260" width="0" style="43" hidden="1" customWidth="1"/>
    <col min="261" max="261" width="5.140625" style="43" customWidth="1"/>
    <col min="262" max="262" width="0" style="43" hidden="1" customWidth="1"/>
    <col min="263" max="263" width="6.42578125" style="43" customWidth="1"/>
    <col min="264" max="264" width="8.5703125" style="43" customWidth="1"/>
    <col min="265" max="265" width="7" style="43" customWidth="1"/>
    <col min="266" max="267" width="0" style="43" hidden="1" customWidth="1"/>
    <col min="268" max="268" width="6.42578125" style="43" customWidth="1"/>
    <col min="269" max="269" width="0" style="43" hidden="1" customWidth="1"/>
    <col min="270" max="270" width="16.42578125" style="43" customWidth="1"/>
    <col min="271" max="512" width="9.140625" style="43"/>
    <col min="513" max="513" width="15.7109375" style="43" customWidth="1"/>
    <col min="514" max="514" width="15.28515625" style="43" customWidth="1"/>
    <col min="515" max="516" width="0" style="43" hidden="1" customWidth="1"/>
    <col min="517" max="517" width="5.140625" style="43" customWidth="1"/>
    <col min="518" max="518" width="0" style="43" hidden="1" customWidth="1"/>
    <col min="519" max="519" width="6.42578125" style="43" customWidth="1"/>
    <col min="520" max="520" width="8.5703125" style="43" customWidth="1"/>
    <col min="521" max="521" width="7" style="43" customWidth="1"/>
    <col min="522" max="523" width="0" style="43" hidden="1" customWidth="1"/>
    <col min="524" max="524" width="6.42578125" style="43" customWidth="1"/>
    <col min="525" max="525" width="0" style="43" hidden="1" customWidth="1"/>
    <col min="526" max="526" width="16.42578125" style="43" customWidth="1"/>
    <col min="527" max="768" width="9.140625" style="43"/>
    <col min="769" max="769" width="15.7109375" style="43" customWidth="1"/>
    <col min="770" max="770" width="15.28515625" style="43" customWidth="1"/>
    <col min="771" max="772" width="0" style="43" hidden="1" customWidth="1"/>
    <col min="773" max="773" width="5.140625" style="43" customWidth="1"/>
    <col min="774" max="774" width="0" style="43" hidden="1" customWidth="1"/>
    <col min="775" max="775" width="6.42578125" style="43" customWidth="1"/>
    <col min="776" max="776" width="8.5703125" style="43" customWidth="1"/>
    <col min="777" max="777" width="7" style="43" customWidth="1"/>
    <col min="778" max="779" width="0" style="43" hidden="1" customWidth="1"/>
    <col min="780" max="780" width="6.42578125" style="43" customWidth="1"/>
    <col min="781" max="781" width="0" style="43" hidden="1" customWidth="1"/>
    <col min="782" max="782" width="16.42578125" style="43" customWidth="1"/>
    <col min="783" max="1024" width="9.140625" style="43"/>
    <col min="1025" max="1025" width="15.7109375" style="43" customWidth="1"/>
    <col min="1026" max="1026" width="15.28515625" style="43" customWidth="1"/>
    <col min="1027" max="1028" width="0" style="43" hidden="1" customWidth="1"/>
    <col min="1029" max="1029" width="5.140625" style="43" customWidth="1"/>
    <col min="1030" max="1030" width="0" style="43" hidden="1" customWidth="1"/>
    <col min="1031" max="1031" width="6.42578125" style="43" customWidth="1"/>
    <col min="1032" max="1032" width="8.5703125" style="43" customWidth="1"/>
    <col min="1033" max="1033" width="7" style="43" customWidth="1"/>
    <col min="1034" max="1035" width="0" style="43" hidden="1" customWidth="1"/>
    <col min="1036" max="1036" width="6.42578125" style="43" customWidth="1"/>
    <col min="1037" max="1037" width="0" style="43" hidden="1" customWidth="1"/>
    <col min="1038" max="1038" width="16.42578125" style="43" customWidth="1"/>
    <col min="1039" max="1280" width="9.140625" style="43"/>
    <col min="1281" max="1281" width="15.7109375" style="43" customWidth="1"/>
    <col min="1282" max="1282" width="15.28515625" style="43" customWidth="1"/>
    <col min="1283" max="1284" width="0" style="43" hidden="1" customWidth="1"/>
    <col min="1285" max="1285" width="5.140625" style="43" customWidth="1"/>
    <col min="1286" max="1286" width="0" style="43" hidden="1" customWidth="1"/>
    <col min="1287" max="1287" width="6.42578125" style="43" customWidth="1"/>
    <col min="1288" max="1288" width="8.5703125" style="43" customWidth="1"/>
    <col min="1289" max="1289" width="7" style="43" customWidth="1"/>
    <col min="1290" max="1291" width="0" style="43" hidden="1" customWidth="1"/>
    <col min="1292" max="1292" width="6.42578125" style="43" customWidth="1"/>
    <col min="1293" max="1293" width="0" style="43" hidden="1" customWidth="1"/>
    <col min="1294" max="1294" width="16.42578125" style="43" customWidth="1"/>
    <col min="1295" max="1536" width="9.140625" style="43"/>
    <col min="1537" max="1537" width="15.7109375" style="43" customWidth="1"/>
    <col min="1538" max="1538" width="15.28515625" style="43" customWidth="1"/>
    <col min="1539" max="1540" width="0" style="43" hidden="1" customWidth="1"/>
    <col min="1541" max="1541" width="5.140625" style="43" customWidth="1"/>
    <col min="1542" max="1542" width="0" style="43" hidden="1" customWidth="1"/>
    <col min="1543" max="1543" width="6.42578125" style="43" customWidth="1"/>
    <col min="1544" max="1544" width="8.5703125" style="43" customWidth="1"/>
    <col min="1545" max="1545" width="7" style="43" customWidth="1"/>
    <col min="1546" max="1547" width="0" style="43" hidden="1" customWidth="1"/>
    <col min="1548" max="1548" width="6.42578125" style="43" customWidth="1"/>
    <col min="1549" max="1549" width="0" style="43" hidden="1" customWidth="1"/>
    <col min="1550" max="1550" width="16.42578125" style="43" customWidth="1"/>
    <col min="1551" max="1792" width="9.140625" style="43"/>
    <col min="1793" max="1793" width="15.7109375" style="43" customWidth="1"/>
    <col min="1794" max="1794" width="15.28515625" style="43" customWidth="1"/>
    <col min="1795" max="1796" width="0" style="43" hidden="1" customWidth="1"/>
    <col min="1797" max="1797" width="5.140625" style="43" customWidth="1"/>
    <col min="1798" max="1798" width="0" style="43" hidden="1" customWidth="1"/>
    <col min="1799" max="1799" width="6.42578125" style="43" customWidth="1"/>
    <col min="1800" max="1800" width="8.5703125" style="43" customWidth="1"/>
    <col min="1801" max="1801" width="7" style="43" customWidth="1"/>
    <col min="1802" max="1803" width="0" style="43" hidden="1" customWidth="1"/>
    <col min="1804" max="1804" width="6.42578125" style="43" customWidth="1"/>
    <col min="1805" max="1805" width="0" style="43" hidden="1" customWidth="1"/>
    <col min="1806" max="1806" width="16.42578125" style="43" customWidth="1"/>
    <col min="1807" max="2048" width="9.140625" style="43"/>
    <col min="2049" max="2049" width="15.7109375" style="43" customWidth="1"/>
    <col min="2050" max="2050" width="15.28515625" style="43" customWidth="1"/>
    <col min="2051" max="2052" width="0" style="43" hidden="1" customWidth="1"/>
    <col min="2053" max="2053" width="5.140625" style="43" customWidth="1"/>
    <col min="2054" max="2054" width="0" style="43" hidden="1" customWidth="1"/>
    <col min="2055" max="2055" width="6.42578125" style="43" customWidth="1"/>
    <col min="2056" max="2056" width="8.5703125" style="43" customWidth="1"/>
    <col min="2057" max="2057" width="7" style="43" customWidth="1"/>
    <col min="2058" max="2059" width="0" style="43" hidden="1" customWidth="1"/>
    <col min="2060" max="2060" width="6.42578125" style="43" customWidth="1"/>
    <col min="2061" max="2061" width="0" style="43" hidden="1" customWidth="1"/>
    <col min="2062" max="2062" width="16.42578125" style="43" customWidth="1"/>
    <col min="2063" max="2304" width="9.140625" style="43"/>
    <col min="2305" max="2305" width="15.7109375" style="43" customWidth="1"/>
    <col min="2306" max="2306" width="15.28515625" style="43" customWidth="1"/>
    <col min="2307" max="2308" width="0" style="43" hidden="1" customWidth="1"/>
    <col min="2309" max="2309" width="5.140625" style="43" customWidth="1"/>
    <col min="2310" max="2310" width="0" style="43" hidden="1" customWidth="1"/>
    <col min="2311" max="2311" width="6.42578125" style="43" customWidth="1"/>
    <col min="2312" max="2312" width="8.5703125" style="43" customWidth="1"/>
    <col min="2313" max="2313" width="7" style="43" customWidth="1"/>
    <col min="2314" max="2315" width="0" style="43" hidden="1" customWidth="1"/>
    <col min="2316" max="2316" width="6.42578125" style="43" customWidth="1"/>
    <col min="2317" max="2317" width="0" style="43" hidden="1" customWidth="1"/>
    <col min="2318" max="2318" width="16.42578125" style="43" customWidth="1"/>
    <col min="2319" max="2560" width="9.140625" style="43"/>
    <col min="2561" max="2561" width="15.7109375" style="43" customWidth="1"/>
    <col min="2562" max="2562" width="15.28515625" style="43" customWidth="1"/>
    <col min="2563" max="2564" width="0" style="43" hidden="1" customWidth="1"/>
    <col min="2565" max="2565" width="5.140625" style="43" customWidth="1"/>
    <col min="2566" max="2566" width="0" style="43" hidden="1" customWidth="1"/>
    <col min="2567" max="2567" width="6.42578125" style="43" customWidth="1"/>
    <col min="2568" max="2568" width="8.5703125" style="43" customWidth="1"/>
    <col min="2569" max="2569" width="7" style="43" customWidth="1"/>
    <col min="2570" max="2571" width="0" style="43" hidden="1" customWidth="1"/>
    <col min="2572" max="2572" width="6.42578125" style="43" customWidth="1"/>
    <col min="2573" max="2573" width="0" style="43" hidden="1" customWidth="1"/>
    <col min="2574" max="2574" width="16.42578125" style="43" customWidth="1"/>
    <col min="2575" max="2816" width="9.140625" style="43"/>
    <col min="2817" max="2817" width="15.7109375" style="43" customWidth="1"/>
    <col min="2818" max="2818" width="15.28515625" style="43" customWidth="1"/>
    <col min="2819" max="2820" width="0" style="43" hidden="1" customWidth="1"/>
    <col min="2821" max="2821" width="5.140625" style="43" customWidth="1"/>
    <col min="2822" max="2822" width="0" style="43" hidden="1" customWidth="1"/>
    <col min="2823" max="2823" width="6.42578125" style="43" customWidth="1"/>
    <col min="2824" max="2824" width="8.5703125" style="43" customWidth="1"/>
    <col min="2825" max="2825" width="7" style="43" customWidth="1"/>
    <col min="2826" max="2827" width="0" style="43" hidden="1" customWidth="1"/>
    <col min="2828" max="2828" width="6.42578125" style="43" customWidth="1"/>
    <col min="2829" max="2829" width="0" style="43" hidden="1" customWidth="1"/>
    <col min="2830" max="2830" width="16.42578125" style="43" customWidth="1"/>
    <col min="2831" max="3072" width="9.140625" style="43"/>
    <col min="3073" max="3073" width="15.7109375" style="43" customWidth="1"/>
    <col min="3074" max="3074" width="15.28515625" style="43" customWidth="1"/>
    <col min="3075" max="3076" width="0" style="43" hidden="1" customWidth="1"/>
    <col min="3077" max="3077" width="5.140625" style="43" customWidth="1"/>
    <col min="3078" max="3078" width="0" style="43" hidden="1" customWidth="1"/>
    <col min="3079" max="3079" width="6.42578125" style="43" customWidth="1"/>
    <col min="3080" max="3080" width="8.5703125" style="43" customWidth="1"/>
    <col min="3081" max="3081" width="7" style="43" customWidth="1"/>
    <col min="3082" max="3083" width="0" style="43" hidden="1" customWidth="1"/>
    <col min="3084" max="3084" width="6.42578125" style="43" customWidth="1"/>
    <col min="3085" max="3085" width="0" style="43" hidden="1" customWidth="1"/>
    <col min="3086" max="3086" width="16.42578125" style="43" customWidth="1"/>
    <col min="3087" max="3328" width="9.140625" style="43"/>
    <col min="3329" max="3329" width="15.7109375" style="43" customWidth="1"/>
    <col min="3330" max="3330" width="15.28515625" style="43" customWidth="1"/>
    <col min="3331" max="3332" width="0" style="43" hidden="1" customWidth="1"/>
    <col min="3333" max="3333" width="5.140625" style="43" customWidth="1"/>
    <col min="3334" max="3334" width="0" style="43" hidden="1" customWidth="1"/>
    <col min="3335" max="3335" width="6.42578125" style="43" customWidth="1"/>
    <col min="3336" max="3336" width="8.5703125" style="43" customWidth="1"/>
    <col min="3337" max="3337" width="7" style="43" customWidth="1"/>
    <col min="3338" max="3339" width="0" style="43" hidden="1" customWidth="1"/>
    <col min="3340" max="3340" width="6.42578125" style="43" customWidth="1"/>
    <col min="3341" max="3341" width="0" style="43" hidden="1" customWidth="1"/>
    <col min="3342" max="3342" width="16.42578125" style="43" customWidth="1"/>
    <col min="3343" max="3584" width="9.140625" style="43"/>
    <col min="3585" max="3585" width="15.7109375" style="43" customWidth="1"/>
    <col min="3586" max="3586" width="15.28515625" style="43" customWidth="1"/>
    <col min="3587" max="3588" width="0" style="43" hidden="1" customWidth="1"/>
    <col min="3589" max="3589" width="5.140625" style="43" customWidth="1"/>
    <col min="3590" max="3590" width="0" style="43" hidden="1" customWidth="1"/>
    <col min="3591" max="3591" width="6.42578125" style="43" customWidth="1"/>
    <col min="3592" max="3592" width="8.5703125" style="43" customWidth="1"/>
    <col min="3593" max="3593" width="7" style="43" customWidth="1"/>
    <col min="3594" max="3595" width="0" style="43" hidden="1" customWidth="1"/>
    <col min="3596" max="3596" width="6.42578125" style="43" customWidth="1"/>
    <col min="3597" max="3597" width="0" style="43" hidden="1" customWidth="1"/>
    <col min="3598" max="3598" width="16.42578125" style="43" customWidth="1"/>
    <col min="3599" max="3840" width="9.140625" style="43"/>
    <col min="3841" max="3841" width="15.7109375" style="43" customWidth="1"/>
    <col min="3842" max="3842" width="15.28515625" style="43" customWidth="1"/>
    <col min="3843" max="3844" width="0" style="43" hidden="1" customWidth="1"/>
    <col min="3845" max="3845" width="5.140625" style="43" customWidth="1"/>
    <col min="3846" max="3846" width="0" style="43" hidden="1" customWidth="1"/>
    <col min="3847" max="3847" width="6.42578125" style="43" customWidth="1"/>
    <col min="3848" max="3848" width="8.5703125" style="43" customWidth="1"/>
    <col min="3849" max="3849" width="7" style="43" customWidth="1"/>
    <col min="3850" max="3851" width="0" style="43" hidden="1" customWidth="1"/>
    <col min="3852" max="3852" width="6.42578125" style="43" customWidth="1"/>
    <col min="3853" max="3853" width="0" style="43" hidden="1" customWidth="1"/>
    <col min="3854" max="3854" width="16.42578125" style="43" customWidth="1"/>
    <col min="3855" max="4096" width="9.140625" style="43"/>
    <col min="4097" max="4097" width="15.7109375" style="43" customWidth="1"/>
    <col min="4098" max="4098" width="15.28515625" style="43" customWidth="1"/>
    <col min="4099" max="4100" width="0" style="43" hidden="1" customWidth="1"/>
    <col min="4101" max="4101" width="5.140625" style="43" customWidth="1"/>
    <col min="4102" max="4102" width="0" style="43" hidden="1" customWidth="1"/>
    <col min="4103" max="4103" width="6.42578125" style="43" customWidth="1"/>
    <col min="4104" max="4104" width="8.5703125" style="43" customWidth="1"/>
    <col min="4105" max="4105" width="7" style="43" customWidth="1"/>
    <col min="4106" max="4107" width="0" style="43" hidden="1" customWidth="1"/>
    <col min="4108" max="4108" width="6.42578125" style="43" customWidth="1"/>
    <col min="4109" max="4109" width="0" style="43" hidden="1" customWidth="1"/>
    <col min="4110" max="4110" width="16.42578125" style="43" customWidth="1"/>
    <col min="4111" max="4352" width="9.140625" style="43"/>
    <col min="4353" max="4353" width="15.7109375" style="43" customWidth="1"/>
    <col min="4354" max="4354" width="15.28515625" style="43" customWidth="1"/>
    <col min="4355" max="4356" width="0" style="43" hidden="1" customWidth="1"/>
    <col min="4357" max="4357" width="5.140625" style="43" customWidth="1"/>
    <col min="4358" max="4358" width="0" style="43" hidden="1" customWidth="1"/>
    <col min="4359" max="4359" width="6.42578125" style="43" customWidth="1"/>
    <col min="4360" max="4360" width="8.5703125" style="43" customWidth="1"/>
    <col min="4361" max="4361" width="7" style="43" customWidth="1"/>
    <col min="4362" max="4363" width="0" style="43" hidden="1" customWidth="1"/>
    <col min="4364" max="4364" width="6.42578125" style="43" customWidth="1"/>
    <col min="4365" max="4365" width="0" style="43" hidden="1" customWidth="1"/>
    <col min="4366" max="4366" width="16.42578125" style="43" customWidth="1"/>
    <col min="4367" max="4608" width="9.140625" style="43"/>
    <col min="4609" max="4609" width="15.7109375" style="43" customWidth="1"/>
    <col min="4610" max="4610" width="15.28515625" style="43" customWidth="1"/>
    <col min="4611" max="4612" width="0" style="43" hidden="1" customWidth="1"/>
    <col min="4613" max="4613" width="5.140625" style="43" customWidth="1"/>
    <col min="4614" max="4614" width="0" style="43" hidden="1" customWidth="1"/>
    <col min="4615" max="4615" width="6.42578125" style="43" customWidth="1"/>
    <col min="4616" max="4616" width="8.5703125" style="43" customWidth="1"/>
    <col min="4617" max="4617" width="7" style="43" customWidth="1"/>
    <col min="4618" max="4619" width="0" style="43" hidden="1" customWidth="1"/>
    <col min="4620" max="4620" width="6.42578125" style="43" customWidth="1"/>
    <col min="4621" max="4621" width="0" style="43" hidden="1" customWidth="1"/>
    <col min="4622" max="4622" width="16.42578125" style="43" customWidth="1"/>
    <col min="4623" max="4864" width="9.140625" style="43"/>
    <col min="4865" max="4865" width="15.7109375" style="43" customWidth="1"/>
    <col min="4866" max="4866" width="15.28515625" style="43" customWidth="1"/>
    <col min="4867" max="4868" width="0" style="43" hidden="1" customWidth="1"/>
    <col min="4869" max="4869" width="5.140625" style="43" customWidth="1"/>
    <col min="4870" max="4870" width="0" style="43" hidden="1" customWidth="1"/>
    <col min="4871" max="4871" width="6.42578125" style="43" customWidth="1"/>
    <col min="4872" max="4872" width="8.5703125" style="43" customWidth="1"/>
    <col min="4873" max="4873" width="7" style="43" customWidth="1"/>
    <col min="4874" max="4875" width="0" style="43" hidden="1" customWidth="1"/>
    <col min="4876" max="4876" width="6.42578125" style="43" customWidth="1"/>
    <col min="4877" max="4877" width="0" style="43" hidden="1" customWidth="1"/>
    <col min="4878" max="4878" width="16.42578125" style="43" customWidth="1"/>
    <col min="4879" max="5120" width="9.140625" style="43"/>
    <col min="5121" max="5121" width="15.7109375" style="43" customWidth="1"/>
    <col min="5122" max="5122" width="15.28515625" style="43" customWidth="1"/>
    <col min="5123" max="5124" width="0" style="43" hidden="1" customWidth="1"/>
    <col min="5125" max="5125" width="5.140625" style="43" customWidth="1"/>
    <col min="5126" max="5126" width="0" style="43" hidden="1" customWidth="1"/>
    <col min="5127" max="5127" width="6.42578125" style="43" customWidth="1"/>
    <col min="5128" max="5128" width="8.5703125" style="43" customWidth="1"/>
    <col min="5129" max="5129" width="7" style="43" customWidth="1"/>
    <col min="5130" max="5131" width="0" style="43" hidden="1" customWidth="1"/>
    <col min="5132" max="5132" width="6.42578125" style="43" customWidth="1"/>
    <col min="5133" max="5133" width="0" style="43" hidden="1" customWidth="1"/>
    <col min="5134" max="5134" width="16.42578125" style="43" customWidth="1"/>
    <col min="5135" max="5376" width="9.140625" style="43"/>
    <col min="5377" max="5377" width="15.7109375" style="43" customWidth="1"/>
    <col min="5378" max="5378" width="15.28515625" style="43" customWidth="1"/>
    <col min="5379" max="5380" width="0" style="43" hidden="1" customWidth="1"/>
    <col min="5381" max="5381" width="5.140625" style="43" customWidth="1"/>
    <col min="5382" max="5382" width="0" style="43" hidden="1" customWidth="1"/>
    <col min="5383" max="5383" width="6.42578125" style="43" customWidth="1"/>
    <col min="5384" max="5384" width="8.5703125" style="43" customWidth="1"/>
    <col min="5385" max="5385" width="7" style="43" customWidth="1"/>
    <col min="5386" max="5387" width="0" style="43" hidden="1" customWidth="1"/>
    <col min="5388" max="5388" width="6.42578125" style="43" customWidth="1"/>
    <col min="5389" max="5389" width="0" style="43" hidden="1" customWidth="1"/>
    <col min="5390" max="5390" width="16.42578125" style="43" customWidth="1"/>
    <col min="5391" max="5632" width="9.140625" style="43"/>
    <col min="5633" max="5633" width="15.7109375" style="43" customWidth="1"/>
    <col min="5634" max="5634" width="15.28515625" style="43" customWidth="1"/>
    <col min="5635" max="5636" width="0" style="43" hidden="1" customWidth="1"/>
    <col min="5637" max="5637" width="5.140625" style="43" customWidth="1"/>
    <col min="5638" max="5638" width="0" style="43" hidden="1" customWidth="1"/>
    <col min="5639" max="5639" width="6.42578125" style="43" customWidth="1"/>
    <col min="5640" max="5640" width="8.5703125" style="43" customWidth="1"/>
    <col min="5641" max="5641" width="7" style="43" customWidth="1"/>
    <col min="5642" max="5643" width="0" style="43" hidden="1" customWidth="1"/>
    <col min="5644" max="5644" width="6.42578125" style="43" customWidth="1"/>
    <col min="5645" max="5645" width="0" style="43" hidden="1" customWidth="1"/>
    <col min="5646" max="5646" width="16.42578125" style="43" customWidth="1"/>
    <col min="5647" max="5888" width="9.140625" style="43"/>
    <col min="5889" max="5889" width="15.7109375" style="43" customWidth="1"/>
    <col min="5890" max="5890" width="15.28515625" style="43" customWidth="1"/>
    <col min="5891" max="5892" width="0" style="43" hidden="1" customWidth="1"/>
    <col min="5893" max="5893" width="5.140625" style="43" customWidth="1"/>
    <col min="5894" max="5894" width="0" style="43" hidden="1" customWidth="1"/>
    <col min="5895" max="5895" width="6.42578125" style="43" customWidth="1"/>
    <col min="5896" max="5896" width="8.5703125" style="43" customWidth="1"/>
    <col min="5897" max="5897" width="7" style="43" customWidth="1"/>
    <col min="5898" max="5899" width="0" style="43" hidden="1" customWidth="1"/>
    <col min="5900" max="5900" width="6.42578125" style="43" customWidth="1"/>
    <col min="5901" max="5901" width="0" style="43" hidden="1" customWidth="1"/>
    <col min="5902" max="5902" width="16.42578125" style="43" customWidth="1"/>
    <col min="5903" max="6144" width="9.140625" style="43"/>
    <col min="6145" max="6145" width="15.7109375" style="43" customWidth="1"/>
    <col min="6146" max="6146" width="15.28515625" style="43" customWidth="1"/>
    <col min="6147" max="6148" width="0" style="43" hidden="1" customWidth="1"/>
    <col min="6149" max="6149" width="5.140625" style="43" customWidth="1"/>
    <col min="6150" max="6150" width="0" style="43" hidden="1" customWidth="1"/>
    <col min="6151" max="6151" width="6.42578125" style="43" customWidth="1"/>
    <col min="6152" max="6152" width="8.5703125" style="43" customWidth="1"/>
    <col min="6153" max="6153" width="7" style="43" customWidth="1"/>
    <col min="6154" max="6155" width="0" style="43" hidden="1" customWidth="1"/>
    <col min="6156" max="6156" width="6.42578125" style="43" customWidth="1"/>
    <col min="6157" max="6157" width="0" style="43" hidden="1" customWidth="1"/>
    <col min="6158" max="6158" width="16.42578125" style="43" customWidth="1"/>
    <col min="6159" max="6400" width="9.140625" style="43"/>
    <col min="6401" max="6401" width="15.7109375" style="43" customWidth="1"/>
    <col min="6402" max="6402" width="15.28515625" style="43" customWidth="1"/>
    <col min="6403" max="6404" width="0" style="43" hidden="1" customWidth="1"/>
    <col min="6405" max="6405" width="5.140625" style="43" customWidth="1"/>
    <col min="6406" max="6406" width="0" style="43" hidden="1" customWidth="1"/>
    <col min="6407" max="6407" width="6.42578125" style="43" customWidth="1"/>
    <col min="6408" max="6408" width="8.5703125" style="43" customWidth="1"/>
    <col min="6409" max="6409" width="7" style="43" customWidth="1"/>
    <col min="6410" max="6411" width="0" style="43" hidden="1" customWidth="1"/>
    <col min="6412" max="6412" width="6.42578125" style="43" customWidth="1"/>
    <col min="6413" max="6413" width="0" style="43" hidden="1" customWidth="1"/>
    <col min="6414" max="6414" width="16.42578125" style="43" customWidth="1"/>
    <col min="6415" max="6656" width="9.140625" style="43"/>
    <col min="6657" max="6657" width="15.7109375" style="43" customWidth="1"/>
    <col min="6658" max="6658" width="15.28515625" style="43" customWidth="1"/>
    <col min="6659" max="6660" width="0" style="43" hidden="1" customWidth="1"/>
    <col min="6661" max="6661" width="5.140625" style="43" customWidth="1"/>
    <col min="6662" max="6662" width="0" style="43" hidden="1" customWidth="1"/>
    <col min="6663" max="6663" width="6.42578125" style="43" customWidth="1"/>
    <col min="6664" max="6664" width="8.5703125" style="43" customWidth="1"/>
    <col min="6665" max="6665" width="7" style="43" customWidth="1"/>
    <col min="6666" max="6667" width="0" style="43" hidden="1" customWidth="1"/>
    <col min="6668" max="6668" width="6.42578125" style="43" customWidth="1"/>
    <col min="6669" max="6669" width="0" style="43" hidden="1" customWidth="1"/>
    <col min="6670" max="6670" width="16.42578125" style="43" customWidth="1"/>
    <col min="6671" max="6912" width="9.140625" style="43"/>
    <col min="6913" max="6913" width="15.7109375" style="43" customWidth="1"/>
    <col min="6914" max="6914" width="15.28515625" style="43" customWidth="1"/>
    <col min="6915" max="6916" width="0" style="43" hidden="1" customWidth="1"/>
    <col min="6917" max="6917" width="5.140625" style="43" customWidth="1"/>
    <col min="6918" max="6918" width="0" style="43" hidden="1" customWidth="1"/>
    <col min="6919" max="6919" width="6.42578125" style="43" customWidth="1"/>
    <col min="6920" max="6920" width="8.5703125" style="43" customWidth="1"/>
    <col min="6921" max="6921" width="7" style="43" customWidth="1"/>
    <col min="6922" max="6923" width="0" style="43" hidden="1" customWidth="1"/>
    <col min="6924" max="6924" width="6.42578125" style="43" customWidth="1"/>
    <col min="6925" max="6925" width="0" style="43" hidden="1" customWidth="1"/>
    <col min="6926" max="6926" width="16.42578125" style="43" customWidth="1"/>
    <col min="6927" max="7168" width="9.140625" style="43"/>
    <col min="7169" max="7169" width="15.7109375" style="43" customWidth="1"/>
    <col min="7170" max="7170" width="15.28515625" style="43" customWidth="1"/>
    <col min="7171" max="7172" width="0" style="43" hidden="1" customWidth="1"/>
    <col min="7173" max="7173" width="5.140625" style="43" customWidth="1"/>
    <col min="7174" max="7174" width="0" style="43" hidden="1" customWidth="1"/>
    <col min="7175" max="7175" width="6.42578125" style="43" customWidth="1"/>
    <col min="7176" max="7176" width="8.5703125" style="43" customWidth="1"/>
    <col min="7177" max="7177" width="7" style="43" customWidth="1"/>
    <col min="7178" max="7179" width="0" style="43" hidden="1" customWidth="1"/>
    <col min="7180" max="7180" width="6.42578125" style="43" customWidth="1"/>
    <col min="7181" max="7181" width="0" style="43" hidden="1" customWidth="1"/>
    <col min="7182" max="7182" width="16.42578125" style="43" customWidth="1"/>
    <col min="7183" max="7424" width="9.140625" style="43"/>
    <col min="7425" max="7425" width="15.7109375" style="43" customWidth="1"/>
    <col min="7426" max="7426" width="15.28515625" style="43" customWidth="1"/>
    <col min="7427" max="7428" width="0" style="43" hidden="1" customWidth="1"/>
    <col min="7429" max="7429" width="5.140625" style="43" customWidth="1"/>
    <col min="7430" max="7430" width="0" style="43" hidden="1" customWidth="1"/>
    <col min="7431" max="7431" width="6.42578125" style="43" customWidth="1"/>
    <col min="7432" max="7432" width="8.5703125" style="43" customWidth="1"/>
    <col min="7433" max="7433" width="7" style="43" customWidth="1"/>
    <col min="7434" max="7435" width="0" style="43" hidden="1" customWidth="1"/>
    <col min="7436" max="7436" width="6.42578125" style="43" customWidth="1"/>
    <col min="7437" max="7437" width="0" style="43" hidden="1" customWidth="1"/>
    <col min="7438" max="7438" width="16.42578125" style="43" customWidth="1"/>
    <col min="7439" max="7680" width="9.140625" style="43"/>
    <col min="7681" max="7681" width="15.7109375" style="43" customWidth="1"/>
    <col min="7682" max="7682" width="15.28515625" style="43" customWidth="1"/>
    <col min="7683" max="7684" width="0" style="43" hidden="1" customWidth="1"/>
    <col min="7685" max="7685" width="5.140625" style="43" customWidth="1"/>
    <col min="7686" max="7686" width="0" style="43" hidden="1" customWidth="1"/>
    <col min="7687" max="7687" width="6.42578125" style="43" customWidth="1"/>
    <col min="7688" max="7688" width="8.5703125" style="43" customWidth="1"/>
    <col min="7689" max="7689" width="7" style="43" customWidth="1"/>
    <col min="7690" max="7691" width="0" style="43" hidden="1" customWidth="1"/>
    <col min="7692" max="7692" width="6.42578125" style="43" customWidth="1"/>
    <col min="7693" max="7693" width="0" style="43" hidden="1" customWidth="1"/>
    <col min="7694" max="7694" width="16.42578125" style="43" customWidth="1"/>
    <col min="7695" max="7936" width="9.140625" style="43"/>
    <col min="7937" max="7937" width="15.7109375" style="43" customWidth="1"/>
    <col min="7938" max="7938" width="15.28515625" style="43" customWidth="1"/>
    <col min="7939" max="7940" width="0" style="43" hidden="1" customWidth="1"/>
    <col min="7941" max="7941" width="5.140625" style="43" customWidth="1"/>
    <col min="7942" max="7942" width="0" style="43" hidden="1" customWidth="1"/>
    <col min="7943" max="7943" width="6.42578125" style="43" customWidth="1"/>
    <col min="7944" max="7944" width="8.5703125" style="43" customWidth="1"/>
    <col min="7945" max="7945" width="7" style="43" customWidth="1"/>
    <col min="7946" max="7947" width="0" style="43" hidden="1" customWidth="1"/>
    <col min="7948" max="7948" width="6.42578125" style="43" customWidth="1"/>
    <col min="7949" max="7949" width="0" style="43" hidden="1" customWidth="1"/>
    <col min="7950" max="7950" width="16.42578125" style="43" customWidth="1"/>
    <col min="7951" max="8192" width="9.140625" style="43"/>
    <col min="8193" max="8193" width="15.7109375" style="43" customWidth="1"/>
    <col min="8194" max="8194" width="15.28515625" style="43" customWidth="1"/>
    <col min="8195" max="8196" width="0" style="43" hidden="1" customWidth="1"/>
    <col min="8197" max="8197" width="5.140625" style="43" customWidth="1"/>
    <col min="8198" max="8198" width="0" style="43" hidden="1" customWidth="1"/>
    <col min="8199" max="8199" width="6.42578125" style="43" customWidth="1"/>
    <col min="8200" max="8200" width="8.5703125" style="43" customWidth="1"/>
    <col min="8201" max="8201" width="7" style="43" customWidth="1"/>
    <col min="8202" max="8203" width="0" style="43" hidden="1" customWidth="1"/>
    <col min="8204" max="8204" width="6.42578125" style="43" customWidth="1"/>
    <col min="8205" max="8205" width="0" style="43" hidden="1" customWidth="1"/>
    <col min="8206" max="8206" width="16.42578125" style="43" customWidth="1"/>
    <col min="8207" max="8448" width="9.140625" style="43"/>
    <col min="8449" max="8449" width="15.7109375" style="43" customWidth="1"/>
    <col min="8450" max="8450" width="15.28515625" style="43" customWidth="1"/>
    <col min="8451" max="8452" width="0" style="43" hidden="1" customWidth="1"/>
    <col min="8453" max="8453" width="5.140625" style="43" customWidth="1"/>
    <col min="8454" max="8454" width="0" style="43" hidden="1" customWidth="1"/>
    <col min="8455" max="8455" width="6.42578125" style="43" customWidth="1"/>
    <col min="8456" max="8456" width="8.5703125" style="43" customWidth="1"/>
    <col min="8457" max="8457" width="7" style="43" customWidth="1"/>
    <col min="8458" max="8459" width="0" style="43" hidden="1" customWidth="1"/>
    <col min="8460" max="8460" width="6.42578125" style="43" customWidth="1"/>
    <col min="8461" max="8461" width="0" style="43" hidden="1" customWidth="1"/>
    <col min="8462" max="8462" width="16.42578125" style="43" customWidth="1"/>
    <col min="8463" max="8704" width="9.140625" style="43"/>
    <col min="8705" max="8705" width="15.7109375" style="43" customWidth="1"/>
    <col min="8706" max="8706" width="15.28515625" style="43" customWidth="1"/>
    <col min="8707" max="8708" width="0" style="43" hidden="1" customWidth="1"/>
    <col min="8709" max="8709" width="5.140625" style="43" customWidth="1"/>
    <col min="8710" max="8710" width="0" style="43" hidden="1" customWidth="1"/>
    <col min="8711" max="8711" width="6.42578125" style="43" customWidth="1"/>
    <col min="8712" max="8712" width="8.5703125" style="43" customWidth="1"/>
    <col min="8713" max="8713" width="7" style="43" customWidth="1"/>
    <col min="8714" max="8715" width="0" style="43" hidden="1" customWidth="1"/>
    <col min="8716" max="8716" width="6.42578125" style="43" customWidth="1"/>
    <col min="8717" max="8717" width="0" style="43" hidden="1" customWidth="1"/>
    <col min="8718" max="8718" width="16.42578125" style="43" customWidth="1"/>
    <col min="8719" max="8960" width="9.140625" style="43"/>
    <col min="8961" max="8961" width="15.7109375" style="43" customWidth="1"/>
    <col min="8962" max="8962" width="15.28515625" style="43" customWidth="1"/>
    <col min="8963" max="8964" width="0" style="43" hidden="1" customWidth="1"/>
    <col min="8965" max="8965" width="5.140625" style="43" customWidth="1"/>
    <col min="8966" max="8966" width="0" style="43" hidden="1" customWidth="1"/>
    <col min="8967" max="8967" width="6.42578125" style="43" customWidth="1"/>
    <col min="8968" max="8968" width="8.5703125" style="43" customWidth="1"/>
    <col min="8969" max="8969" width="7" style="43" customWidth="1"/>
    <col min="8970" max="8971" width="0" style="43" hidden="1" customWidth="1"/>
    <col min="8972" max="8972" width="6.42578125" style="43" customWidth="1"/>
    <col min="8973" max="8973" width="0" style="43" hidden="1" customWidth="1"/>
    <col min="8974" max="8974" width="16.42578125" style="43" customWidth="1"/>
    <col min="8975" max="9216" width="9.140625" style="43"/>
    <col min="9217" max="9217" width="15.7109375" style="43" customWidth="1"/>
    <col min="9218" max="9218" width="15.28515625" style="43" customWidth="1"/>
    <col min="9219" max="9220" width="0" style="43" hidden="1" customWidth="1"/>
    <col min="9221" max="9221" width="5.140625" style="43" customWidth="1"/>
    <col min="9222" max="9222" width="0" style="43" hidden="1" customWidth="1"/>
    <col min="9223" max="9223" width="6.42578125" style="43" customWidth="1"/>
    <col min="9224" max="9224" width="8.5703125" style="43" customWidth="1"/>
    <col min="9225" max="9225" width="7" style="43" customWidth="1"/>
    <col min="9226" max="9227" width="0" style="43" hidden="1" customWidth="1"/>
    <col min="9228" max="9228" width="6.42578125" style="43" customWidth="1"/>
    <col min="9229" max="9229" width="0" style="43" hidden="1" customWidth="1"/>
    <col min="9230" max="9230" width="16.42578125" style="43" customWidth="1"/>
    <col min="9231" max="9472" width="9.140625" style="43"/>
    <col min="9473" max="9473" width="15.7109375" style="43" customWidth="1"/>
    <col min="9474" max="9474" width="15.28515625" style="43" customWidth="1"/>
    <col min="9475" max="9476" width="0" style="43" hidden="1" customWidth="1"/>
    <col min="9477" max="9477" width="5.140625" style="43" customWidth="1"/>
    <col min="9478" max="9478" width="0" style="43" hidden="1" customWidth="1"/>
    <col min="9479" max="9479" width="6.42578125" style="43" customWidth="1"/>
    <col min="9480" max="9480" width="8.5703125" style="43" customWidth="1"/>
    <col min="9481" max="9481" width="7" style="43" customWidth="1"/>
    <col min="9482" max="9483" width="0" style="43" hidden="1" customWidth="1"/>
    <col min="9484" max="9484" width="6.42578125" style="43" customWidth="1"/>
    <col min="9485" max="9485" width="0" style="43" hidden="1" customWidth="1"/>
    <col min="9486" max="9486" width="16.42578125" style="43" customWidth="1"/>
    <col min="9487" max="9728" width="9.140625" style="43"/>
    <col min="9729" max="9729" width="15.7109375" style="43" customWidth="1"/>
    <col min="9730" max="9730" width="15.28515625" style="43" customWidth="1"/>
    <col min="9731" max="9732" width="0" style="43" hidden="1" customWidth="1"/>
    <col min="9733" max="9733" width="5.140625" style="43" customWidth="1"/>
    <col min="9734" max="9734" width="0" style="43" hidden="1" customWidth="1"/>
    <col min="9735" max="9735" width="6.42578125" style="43" customWidth="1"/>
    <col min="9736" max="9736" width="8.5703125" style="43" customWidth="1"/>
    <col min="9737" max="9737" width="7" style="43" customWidth="1"/>
    <col min="9738" max="9739" width="0" style="43" hidden="1" customWidth="1"/>
    <col min="9740" max="9740" width="6.42578125" style="43" customWidth="1"/>
    <col min="9741" max="9741" width="0" style="43" hidden="1" customWidth="1"/>
    <col min="9742" max="9742" width="16.42578125" style="43" customWidth="1"/>
    <col min="9743" max="9984" width="9.140625" style="43"/>
    <col min="9985" max="9985" width="15.7109375" style="43" customWidth="1"/>
    <col min="9986" max="9986" width="15.28515625" style="43" customWidth="1"/>
    <col min="9987" max="9988" width="0" style="43" hidden="1" customWidth="1"/>
    <col min="9989" max="9989" width="5.140625" style="43" customWidth="1"/>
    <col min="9990" max="9990" width="0" style="43" hidden="1" customWidth="1"/>
    <col min="9991" max="9991" width="6.42578125" style="43" customWidth="1"/>
    <col min="9992" max="9992" width="8.5703125" style="43" customWidth="1"/>
    <col min="9993" max="9993" width="7" style="43" customWidth="1"/>
    <col min="9994" max="9995" width="0" style="43" hidden="1" customWidth="1"/>
    <col min="9996" max="9996" width="6.42578125" style="43" customWidth="1"/>
    <col min="9997" max="9997" width="0" style="43" hidden="1" customWidth="1"/>
    <col min="9998" max="9998" width="16.42578125" style="43" customWidth="1"/>
    <col min="9999" max="10240" width="9.140625" style="43"/>
    <col min="10241" max="10241" width="15.7109375" style="43" customWidth="1"/>
    <col min="10242" max="10242" width="15.28515625" style="43" customWidth="1"/>
    <col min="10243" max="10244" width="0" style="43" hidden="1" customWidth="1"/>
    <col min="10245" max="10245" width="5.140625" style="43" customWidth="1"/>
    <col min="10246" max="10246" width="0" style="43" hidden="1" customWidth="1"/>
    <col min="10247" max="10247" width="6.42578125" style="43" customWidth="1"/>
    <col min="10248" max="10248" width="8.5703125" style="43" customWidth="1"/>
    <col min="10249" max="10249" width="7" style="43" customWidth="1"/>
    <col min="10250" max="10251" width="0" style="43" hidden="1" customWidth="1"/>
    <col min="10252" max="10252" width="6.42578125" style="43" customWidth="1"/>
    <col min="10253" max="10253" width="0" style="43" hidden="1" customWidth="1"/>
    <col min="10254" max="10254" width="16.42578125" style="43" customWidth="1"/>
    <col min="10255" max="10496" width="9.140625" style="43"/>
    <col min="10497" max="10497" width="15.7109375" style="43" customWidth="1"/>
    <col min="10498" max="10498" width="15.28515625" style="43" customWidth="1"/>
    <col min="10499" max="10500" width="0" style="43" hidden="1" customWidth="1"/>
    <col min="10501" max="10501" width="5.140625" style="43" customWidth="1"/>
    <col min="10502" max="10502" width="0" style="43" hidden="1" customWidth="1"/>
    <col min="10503" max="10503" width="6.42578125" style="43" customWidth="1"/>
    <col min="10504" max="10504" width="8.5703125" style="43" customWidth="1"/>
    <col min="10505" max="10505" width="7" style="43" customWidth="1"/>
    <col min="10506" max="10507" width="0" style="43" hidden="1" customWidth="1"/>
    <col min="10508" max="10508" width="6.42578125" style="43" customWidth="1"/>
    <col min="10509" max="10509" width="0" style="43" hidden="1" customWidth="1"/>
    <col min="10510" max="10510" width="16.42578125" style="43" customWidth="1"/>
    <col min="10511" max="10752" width="9.140625" style="43"/>
    <col min="10753" max="10753" width="15.7109375" style="43" customWidth="1"/>
    <col min="10754" max="10754" width="15.28515625" style="43" customWidth="1"/>
    <col min="10755" max="10756" width="0" style="43" hidden="1" customWidth="1"/>
    <col min="10757" max="10757" width="5.140625" style="43" customWidth="1"/>
    <col min="10758" max="10758" width="0" style="43" hidden="1" customWidth="1"/>
    <col min="10759" max="10759" width="6.42578125" style="43" customWidth="1"/>
    <col min="10760" max="10760" width="8.5703125" style="43" customWidth="1"/>
    <col min="10761" max="10761" width="7" style="43" customWidth="1"/>
    <col min="10762" max="10763" width="0" style="43" hidden="1" customWidth="1"/>
    <col min="10764" max="10764" width="6.42578125" style="43" customWidth="1"/>
    <col min="10765" max="10765" width="0" style="43" hidden="1" customWidth="1"/>
    <col min="10766" max="10766" width="16.42578125" style="43" customWidth="1"/>
    <col min="10767" max="11008" width="9.140625" style="43"/>
    <col min="11009" max="11009" width="15.7109375" style="43" customWidth="1"/>
    <col min="11010" max="11010" width="15.28515625" style="43" customWidth="1"/>
    <col min="11011" max="11012" width="0" style="43" hidden="1" customWidth="1"/>
    <col min="11013" max="11013" width="5.140625" style="43" customWidth="1"/>
    <col min="11014" max="11014" width="0" style="43" hidden="1" customWidth="1"/>
    <col min="11015" max="11015" width="6.42578125" style="43" customWidth="1"/>
    <col min="11016" max="11016" width="8.5703125" style="43" customWidth="1"/>
    <col min="11017" max="11017" width="7" style="43" customWidth="1"/>
    <col min="11018" max="11019" width="0" style="43" hidden="1" customWidth="1"/>
    <col min="11020" max="11020" width="6.42578125" style="43" customWidth="1"/>
    <col min="11021" max="11021" width="0" style="43" hidden="1" customWidth="1"/>
    <col min="11022" max="11022" width="16.42578125" style="43" customWidth="1"/>
    <col min="11023" max="11264" width="9.140625" style="43"/>
    <col min="11265" max="11265" width="15.7109375" style="43" customWidth="1"/>
    <col min="11266" max="11266" width="15.28515625" style="43" customWidth="1"/>
    <col min="11267" max="11268" width="0" style="43" hidden="1" customWidth="1"/>
    <col min="11269" max="11269" width="5.140625" style="43" customWidth="1"/>
    <col min="11270" max="11270" width="0" style="43" hidden="1" customWidth="1"/>
    <col min="11271" max="11271" width="6.42578125" style="43" customWidth="1"/>
    <col min="11272" max="11272" width="8.5703125" style="43" customWidth="1"/>
    <col min="11273" max="11273" width="7" style="43" customWidth="1"/>
    <col min="11274" max="11275" width="0" style="43" hidden="1" customWidth="1"/>
    <col min="11276" max="11276" width="6.42578125" style="43" customWidth="1"/>
    <col min="11277" max="11277" width="0" style="43" hidden="1" customWidth="1"/>
    <col min="11278" max="11278" width="16.42578125" style="43" customWidth="1"/>
    <col min="11279" max="11520" width="9.140625" style="43"/>
    <col min="11521" max="11521" width="15.7109375" style="43" customWidth="1"/>
    <col min="11522" max="11522" width="15.28515625" style="43" customWidth="1"/>
    <col min="11523" max="11524" width="0" style="43" hidden="1" customWidth="1"/>
    <col min="11525" max="11525" width="5.140625" style="43" customWidth="1"/>
    <col min="11526" max="11526" width="0" style="43" hidden="1" customWidth="1"/>
    <col min="11527" max="11527" width="6.42578125" style="43" customWidth="1"/>
    <col min="11528" max="11528" width="8.5703125" style="43" customWidth="1"/>
    <col min="11529" max="11529" width="7" style="43" customWidth="1"/>
    <col min="11530" max="11531" width="0" style="43" hidden="1" customWidth="1"/>
    <col min="11532" max="11532" width="6.42578125" style="43" customWidth="1"/>
    <col min="11533" max="11533" width="0" style="43" hidden="1" customWidth="1"/>
    <col min="11534" max="11534" width="16.42578125" style="43" customWidth="1"/>
    <col min="11535" max="11776" width="9.140625" style="43"/>
    <col min="11777" max="11777" width="15.7109375" style="43" customWidth="1"/>
    <col min="11778" max="11778" width="15.28515625" style="43" customWidth="1"/>
    <col min="11779" max="11780" width="0" style="43" hidden="1" customWidth="1"/>
    <col min="11781" max="11781" width="5.140625" style="43" customWidth="1"/>
    <col min="11782" max="11782" width="0" style="43" hidden="1" customWidth="1"/>
    <col min="11783" max="11783" width="6.42578125" style="43" customWidth="1"/>
    <col min="11784" max="11784" width="8.5703125" style="43" customWidth="1"/>
    <col min="11785" max="11785" width="7" style="43" customWidth="1"/>
    <col min="11786" max="11787" width="0" style="43" hidden="1" customWidth="1"/>
    <col min="11788" max="11788" width="6.42578125" style="43" customWidth="1"/>
    <col min="11789" max="11789" width="0" style="43" hidden="1" customWidth="1"/>
    <col min="11790" max="11790" width="16.42578125" style="43" customWidth="1"/>
    <col min="11791" max="12032" width="9.140625" style="43"/>
    <col min="12033" max="12033" width="15.7109375" style="43" customWidth="1"/>
    <col min="12034" max="12034" width="15.28515625" style="43" customWidth="1"/>
    <col min="12035" max="12036" width="0" style="43" hidden="1" customWidth="1"/>
    <col min="12037" max="12037" width="5.140625" style="43" customWidth="1"/>
    <col min="12038" max="12038" width="0" style="43" hidden="1" customWidth="1"/>
    <col min="12039" max="12039" width="6.42578125" style="43" customWidth="1"/>
    <col min="12040" max="12040" width="8.5703125" style="43" customWidth="1"/>
    <col min="12041" max="12041" width="7" style="43" customWidth="1"/>
    <col min="12042" max="12043" width="0" style="43" hidden="1" customWidth="1"/>
    <col min="12044" max="12044" width="6.42578125" style="43" customWidth="1"/>
    <col min="12045" max="12045" width="0" style="43" hidden="1" customWidth="1"/>
    <col min="12046" max="12046" width="16.42578125" style="43" customWidth="1"/>
    <col min="12047" max="12288" width="9.140625" style="43"/>
    <col min="12289" max="12289" width="15.7109375" style="43" customWidth="1"/>
    <col min="12290" max="12290" width="15.28515625" style="43" customWidth="1"/>
    <col min="12291" max="12292" width="0" style="43" hidden="1" customWidth="1"/>
    <col min="12293" max="12293" width="5.140625" style="43" customWidth="1"/>
    <col min="12294" max="12294" width="0" style="43" hidden="1" customWidth="1"/>
    <col min="12295" max="12295" width="6.42578125" style="43" customWidth="1"/>
    <col min="12296" max="12296" width="8.5703125" style="43" customWidth="1"/>
    <col min="12297" max="12297" width="7" style="43" customWidth="1"/>
    <col min="12298" max="12299" width="0" style="43" hidden="1" customWidth="1"/>
    <col min="12300" max="12300" width="6.42578125" style="43" customWidth="1"/>
    <col min="12301" max="12301" width="0" style="43" hidden="1" customWidth="1"/>
    <col min="12302" max="12302" width="16.42578125" style="43" customWidth="1"/>
    <col min="12303" max="12544" width="9.140625" style="43"/>
    <col min="12545" max="12545" width="15.7109375" style="43" customWidth="1"/>
    <col min="12546" max="12546" width="15.28515625" style="43" customWidth="1"/>
    <col min="12547" max="12548" width="0" style="43" hidden="1" customWidth="1"/>
    <col min="12549" max="12549" width="5.140625" style="43" customWidth="1"/>
    <col min="12550" max="12550" width="0" style="43" hidden="1" customWidth="1"/>
    <col min="12551" max="12551" width="6.42578125" style="43" customWidth="1"/>
    <col min="12552" max="12552" width="8.5703125" style="43" customWidth="1"/>
    <col min="12553" max="12553" width="7" style="43" customWidth="1"/>
    <col min="12554" max="12555" width="0" style="43" hidden="1" customWidth="1"/>
    <col min="12556" max="12556" width="6.42578125" style="43" customWidth="1"/>
    <col min="12557" max="12557" width="0" style="43" hidden="1" customWidth="1"/>
    <col min="12558" max="12558" width="16.42578125" style="43" customWidth="1"/>
    <col min="12559" max="12800" width="9.140625" style="43"/>
    <col min="12801" max="12801" width="15.7109375" style="43" customWidth="1"/>
    <col min="12802" max="12802" width="15.28515625" style="43" customWidth="1"/>
    <col min="12803" max="12804" width="0" style="43" hidden="1" customWidth="1"/>
    <col min="12805" max="12805" width="5.140625" style="43" customWidth="1"/>
    <col min="12806" max="12806" width="0" style="43" hidden="1" customWidth="1"/>
    <col min="12807" max="12807" width="6.42578125" style="43" customWidth="1"/>
    <col min="12808" max="12808" width="8.5703125" style="43" customWidth="1"/>
    <col min="12809" max="12809" width="7" style="43" customWidth="1"/>
    <col min="12810" max="12811" width="0" style="43" hidden="1" customWidth="1"/>
    <col min="12812" max="12812" width="6.42578125" style="43" customWidth="1"/>
    <col min="12813" max="12813" width="0" style="43" hidden="1" customWidth="1"/>
    <col min="12814" max="12814" width="16.42578125" style="43" customWidth="1"/>
    <col min="12815" max="13056" width="9.140625" style="43"/>
    <col min="13057" max="13057" width="15.7109375" style="43" customWidth="1"/>
    <col min="13058" max="13058" width="15.28515625" style="43" customWidth="1"/>
    <col min="13059" max="13060" width="0" style="43" hidden="1" customWidth="1"/>
    <col min="13061" max="13061" width="5.140625" style="43" customWidth="1"/>
    <col min="13062" max="13062" width="0" style="43" hidden="1" customWidth="1"/>
    <col min="13063" max="13063" width="6.42578125" style="43" customWidth="1"/>
    <col min="13064" max="13064" width="8.5703125" style="43" customWidth="1"/>
    <col min="13065" max="13065" width="7" style="43" customWidth="1"/>
    <col min="13066" max="13067" width="0" style="43" hidden="1" customWidth="1"/>
    <col min="13068" max="13068" width="6.42578125" style="43" customWidth="1"/>
    <col min="13069" max="13069" width="0" style="43" hidden="1" customWidth="1"/>
    <col min="13070" max="13070" width="16.42578125" style="43" customWidth="1"/>
    <col min="13071" max="13312" width="9.140625" style="43"/>
    <col min="13313" max="13313" width="15.7109375" style="43" customWidth="1"/>
    <col min="13314" max="13314" width="15.28515625" style="43" customWidth="1"/>
    <col min="13315" max="13316" width="0" style="43" hidden="1" customWidth="1"/>
    <col min="13317" max="13317" width="5.140625" style="43" customWidth="1"/>
    <col min="13318" max="13318" width="0" style="43" hidden="1" customWidth="1"/>
    <col min="13319" max="13319" width="6.42578125" style="43" customWidth="1"/>
    <col min="13320" max="13320" width="8.5703125" style="43" customWidth="1"/>
    <col min="13321" max="13321" width="7" style="43" customWidth="1"/>
    <col min="13322" max="13323" width="0" style="43" hidden="1" customWidth="1"/>
    <col min="13324" max="13324" width="6.42578125" style="43" customWidth="1"/>
    <col min="13325" max="13325" width="0" style="43" hidden="1" customWidth="1"/>
    <col min="13326" max="13326" width="16.42578125" style="43" customWidth="1"/>
    <col min="13327" max="13568" width="9.140625" style="43"/>
    <col min="13569" max="13569" width="15.7109375" style="43" customWidth="1"/>
    <col min="13570" max="13570" width="15.28515625" style="43" customWidth="1"/>
    <col min="13571" max="13572" width="0" style="43" hidden="1" customWidth="1"/>
    <col min="13573" max="13573" width="5.140625" style="43" customWidth="1"/>
    <col min="13574" max="13574" width="0" style="43" hidden="1" customWidth="1"/>
    <col min="13575" max="13575" width="6.42578125" style="43" customWidth="1"/>
    <col min="13576" max="13576" width="8.5703125" style="43" customWidth="1"/>
    <col min="13577" max="13577" width="7" style="43" customWidth="1"/>
    <col min="13578" max="13579" width="0" style="43" hidden="1" customWidth="1"/>
    <col min="13580" max="13580" width="6.42578125" style="43" customWidth="1"/>
    <col min="13581" max="13581" width="0" style="43" hidden="1" customWidth="1"/>
    <col min="13582" max="13582" width="16.42578125" style="43" customWidth="1"/>
    <col min="13583" max="13824" width="9.140625" style="43"/>
    <col min="13825" max="13825" width="15.7109375" style="43" customWidth="1"/>
    <col min="13826" max="13826" width="15.28515625" style="43" customWidth="1"/>
    <col min="13827" max="13828" width="0" style="43" hidden="1" customWidth="1"/>
    <col min="13829" max="13829" width="5.140625" style="43" customWidth="1"/>
    <col min="13830" max="13830" width="0" style="43" hidden="1" customWidth="1"/>
    <col min="13831" max="13831" width="6.42578125" style="43" customWidth="1"/>
    <col min="13832" max="13832" width="8.5703125" style="43" customWidth="1"/>
    <col min="13833" max="13833" width="7" style="43" customWidth="1"/>
    <col min="13834" max="13835" width="0" style="43" hidden="1" customWidth="1"/>
    <col min="13836" max="13836" width="6.42578125" style="43" customWidth="1"/>
    <col min="13837" max="13837" width="0" style="43" hidden="1" customWidth="1"/>
    <col min="13838" max="13838" width="16.42578125" style="43" customWidth="1"/>
    <col min="13839" max="14080" width="9.140625" style="43"/>
    <col min="14081" max="14081" width="15.7109375" style="43" customWidth="1"/>
    <col min="14082" max="14082" width="15.28515625" style="43" customWidth="1"/>
    <col min="14083" max="14084" width="0" style="43" hidden="1" customWidth="1"/>
    <col min="14085" max="14085" width="5.140625" style="43" customWidth="1"/>
    <col min="14086" max="14086" width="0" style="43" hidden="1" customWidth="1"/>
    <col min="14087" max="14087" width="6.42578125" style="43" customWidth="1"/>
    <col min="14088" max="14088" width="8.5703125" style="43" customWidth="1"/>
    <col min="14089" max="14089" width="7" style="43" customWidth="1"/>
    <col min="14090" max="14091" width="0" style="43" hidden="1" customWidth="1"/>
    <col min="14092" max="14092" width="6.42578125" style="43" customWidth="1"/>
    <col min="14093" max="14093" width="0" style="43" hidden="1" customWidth="1"/>
    <col min="14094" max="14094" width="16.42578125" style="43" customWidth="1"/>
    <col min="14095" max="14336" width="9.140625" style="43"/>
    <col min="14337" max="14337" width="15.7109375" style="43" customWidth="1"/>
    <col min="14338" max="14338" width="15.28515625" style="43" customWidth="1"/>
    <col min="14339" max="14340" width="0" style="43" hidden="1" customWidth="1"/>
    <col min="14341" max="14341" width="5.140625" style="43" customWidth="1"/>
    <col min="14342" max="14342" width="0" style="43" hidden="1" customWidth="1"/>
    <col min="14343" max="14343" width="6.42578125" style="43" customWidth="1"/>
    <col min="14344" max="14344" width="8.5703125" style="43" customWidth="1"/>
    <col min="14345" max="14345" width="7" style="43" customWidth="1"/>
    <col min="14346" max="14347" width="0" style="43" hidden="1" customWidth="1"/>
    <col min="14348" max="14348" width="6.42578125" style="43" customWidth="1"/>
    <col min="14349" max="14349" width="0" style="43" hidden="1" customWidth="1"/>
    <col min="14350" max="14350" width="16.42578125" style="43" customWidth="1"/>
    <col min="14351" max="14592" width="9.140625" style="43"/>
    <col min="14593" max="14593" width="15.7109375" style="43" customWidth="1"/>
    <col min="14594" max="14594" width="15.28515625" style="43" customWidth="1"/>
    <col min="14595" max="14596" width="0" style="43" hidden="1" customWidth="1"/>
    <col min="14597" max="14597" width="5.140625" style="43" customWidth="1"/>
    <col min="14598" max="14598" width="0" style="43" hidden="1" customWidth="1"/>
    <col min="14599" max="14599" width="6.42578125" style="43" customWidth="1"/>
    <col min="14600" max="14600" width="8.5703125" style="43" customWidth="1"/>
    <col min="14601" max="14601" width="7" style="43" customWidth="1"/>
    <col min="14602" max="14603" width="0" style="43" hidden="1" customWidth="1"/>
    <col min="14604" max="14604" width="6.42578125" style="43" customWidth="1"/>
    <col min="14605" max="14605" width="0" style="43" hidden="1" customWidth="1"/>
    <col min="14606" max="14606" width="16.42578125" style="43" customWidth="1"/>
    <col min="14607" max="14848" width="9.140625" style="43"/>
    <col min="14849" max="14849" width="15.7109375" style="43" customWidth="1"/>
    <col min="14850" max="14850" width="15.28515625" style="43" customWidth="1"/>
    <col min="14851" max="14852" width="0" style="43" hidden="1" customWidth="1"/>
    <col min="14853" max="14853" width="5.140625" style="43" customWidth="1"/>
    <col min="14854" max="14854" width="0" style="43" hidden="1" customWidth="1"/>
    <col min="14855" max="14855" width="6.42578125" style="43" customWidth="1"/>
    <col min="14856" max="14856" width="8.5703125" style="43" customWidth="1"/>
    <col min="14857" max="14857" width="7" style="43" customWidth="1"/>
    <col min="14858" max="14859" width="0" style="43" hidden="1" customWidth="1"/>
    <col min="14860" max="14860" width="6.42578125" style="43" customWidth="1"/>
    <col min="14861" max="14861" width="0" style="43" hidden="1" customWidth="1"/>
    <col min="14862" max="14862" width="16.42578125" style="43" customWidth="1"/>
    <col min="14863" max="15104" width="9.140625" style="43"/>
    <col min="15105" max="15105" width="15.7109375" style="43" customWidth="1"/>
    <col min="15106" max="15106" width="15.28515625" style="43" customWidth="1"/>
    <col min="15107" max="15108" width="0" style="43" hidden="1" customWidth="1"/>
    <col min="15109" max="15109" width="5.140625" style="43" customWidth="1"/>
    <col min="15110" max="15110" width="0" style="43" hidden="1" customWidth="1"/>
    <col min="15111" max="15111" width="6.42578125" style="43" customWidth="1"/>
    <col min="15112" max="15112" width="8.5703125" style="43" customWidth="1"/>
    <col min="15113" max="15113" width="7" style="43" customWidth="1"/>
    <col min="15114" max="15115" width="0" style="43" hidden="1" customWidth="1"/>
    <col min="15116" max="15116" width="6.42578125" style="43" customWidth="1"/>
    <col min="15117" max="15117" width="0" style="43" hidden="1" customWidth="1"/>
    <col min="15118" max="15118" width="16.42578125" style="43" customWidth="1"/>
    <col min="15119" max="15360" width="9.140625" style="43"/>
    <col min="15361" max="15361" width="15.7109375" style="43" customWidth="1"/>
    <col min="15362" max="15362" width="15.28515625" style="43" customWidth="1"/>
    <col min="15363" max="15364" width="0" style="43" hidden="1" customWidth="1"/>
    <col min="15365" max="15365" width="5.140625" style="43" customWidth="1"/>
    <col min="15366" max="15366" width="0" style="43" hidden="1" customWidth="1"/>
    <col min="15367" max="15367" width="6.42578125" style="43" customWidth="1"/>
    <col min="15368" max="15368" width="8.5703125" style="43" customWidth="1"/>
    <col min="15369" max="15369" width="7" style="43" customWidth="1"/>
    <col min="15370" max="15371" width="0" style="43" hidden="1" customWidth="1"/>
    <col min="15372" max="15372" width="6.42578125" style="43" customWidth="1"/>
    <col min="15373" max="15373" width="0" style="43" hidden="1" customWidth="1"/>
    <col min="15374" max="15374" width="16.42578125" style="43" customWidth="1"/>
    <col min="15375" max="15616" width="9.140625" style="43"/>
    <col min="15617" max="15617" width="15.7109375" style="43" customWidth="1"/>
    <col min="15618" max="15618" width="15.28515625" style="43" customWidth="1"/>
    <col min="15619" max="15620" width="0" style="43" hidden="1" customWidth="1"/>
    <col min="15621" max="15621" width="5.140625" style="43" customWidth="1"/>
    <col min="15622" max="15622" width="0" style="43" hidden="1" customWidth="1"/>
    <col min="15623" max="15623" width="6.42578125" style="43" customWidth="1"/>
    <col min="15624" max="15624" width="8.5703125" style="43" customWidth="1"/>
    <col min="15625" max="15625" width="7" style="43" customWidth="1"/>
    <col min="15626" max="15627" width="0" style="43" hidden="1" customWidth="1"/>
    <col min="15628" max="15628" width="6.42578125" style="43" customWidth="1"/>
    <col min="15629" max="15629" width="0" style="43" hidden="1" customWidth="1"/>
    <col min="15630" max="15630" width="16.42578125" style="43" customWidth="1"/>
    <col min="15631" max="15872" width="9.140625" style="43"/>
    <col min="15873" max="15873" width="15.7109375" style="43" customWidth="1"/>
    <col min="15874" max="15874" width="15.28515625" style="43" customWidth="1"/>
    <col min="15875" max="15876" width="0" style="43" hidden="1" customWidth="1"/>
    <col min="15877" max="15877" width="5.140625" style="43" customWidth="1"/>
    <col min="15878" max="15878" width="0" style="43" hidden="1" customWidth="1"/>
    <col min="15879" max="15879" width="6.42578125" style="43" customWidth="1"/>
    <col min="15880" max="15880" width="8.5703125" style="43" customWidth="1"/>
    <col min="15881" max="15881" width="7" style="43" customWidth="1"/>
    <col min="15882" max="15883" width="0" style="43" hidden="1" customWidth="1"/>
    <col min="15884" max="15884" width="6.42578125" style="43" customWidth="1"/>
    <col min="15885" max="15885" width="0" style="43" hidden="1" customWidth="1"/>
    <col min="15886" max="15886" width="16.42578125" style="43" customWidth="1"/>
    <col min="15887" max="16128" width="9.140625" style="43"/>
    <col min="16129" max="16129" width="15.7109375" style="43" customWidth="1"/>
    <col min="16130" max="16130" width="15.28515625" style="43" customWidth="1"/>
    <col min="16131" max="16132" width="0" style="43" hidden="1" customWidth="1"/>
    <col min="16133" max="16133" width="5.140625" style="43" customWidth="1"/>
    <col min="16134" max="16134" width="0" style="43" hidden="1" customWidth="1"/>
    <col min="16135" max="16135" width="6.42578125" style="43" customWidth="1"/>
    <col min="16136" max="16136" width="8.5703125" style="43" customWidth="1"/>
    <col min="16137" max="16137" width="7" style="43" customWidth="1"/>
    <col min="16138" max="16139" width="0" style="43" hidden="1" customWidth="1"/>
    <col min="16140" max="16140" width="6.42578125" style="43" customWidth="1"/>
    <col min="16141" max="16141" width="0" style="43" hidden="1" customWidth="1"/>
    <col min="16142" max="16142" width="16.42578125" style="43" customWidth="1"/>
    <col min="16143" max="16384" width="9.140625" style="43"/>
  </cols>
  <sheetData>
    <row r="1" spans="1:145" ht="27" customHeight="1" x14ac:dyDescent="0.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5" ht="12" customHeight="1" x14ac:dyDescent="0.25">
      <c r="A2" s="1"/>
    </row>
    <row r="3" spans="1:145" s="45" customFormat="1" ht="32.25" customHeight="1" x14ac:dyDescent="0.25">
      <c r="A3" s="8" t="s">
        <v>1</v>
      </c>
      <c r="B3" s="9" t="s">
        <v>2</v>
      </c>
      <c r="C3" s="8" t="s">
        <v>3</v>
      </c>
      <c r="D3" s="8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1">
        <v>42631</v>
      </c>
      <c r="N3" s="8" t="s">
        <v>10</v>
      </c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</row>
    <row r="4" spans="1:145" s="45" customFormat="1" ht="12.75" customHeight="1" x14ac:dyDescent="0.25">
      <c r="A4" s="12"/>
      <c r="B4" s="13"/>
      <c r="C4" s="12"/>
      <c r="D4" s="12"/>
      <c r="E4" s="14"/>
      <c r="F4" s="14"/>
      <c r="G4" s="14"/>
      <c r="H4" s="14"/>
      <c r="I4" s="14"/>
      <c r="J4" s="14"/>
      <c r="K4" s="14"/>
      <c r="L4" s="14"/>
      <c r="M4" s="15"/>
      <c r="N4" s="12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</row>
    <row r="5" spans="1:145" s="45" customFormat="1" ht="32.25" customHeight="1" x14ac:dyDescent="0.25">
      <c r="A5" s="16" t="s">
        <v>13</v>
      </c>
      <c r="B5" s="13"/>
      <c r="C5" s="12"/>
      <c r="D5" s="12"/>
      <c r="E5" s="14"/>
      <c r="F5" s="14"/>
      <c r="G5" s="14"/>
      <c r="H5" s="14"/>
      <c r="I5" s="14"/>
      <c r="J5" s="14"/>
      <c r="K5" s="14"/>
      <c r="L5" s="14"/>
      <c r="M5" s="15"/>
      <c r="N5" s="12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</row>
    <row r="6" spans="1:145" s="47" customFormat="1" ht="16.5" customHeight="1" x14ac:dyDescent="0.25">
      <c r="A6" s="17" t="s">
        <v>14</v>
      </c>
      <c r="B6" s="18" t="s">
        <v>15</v>
      </c>
      <c r="C6" s="19"/>
      <c r="D6" s="19"/>
      <c r="E6" s="19" t="s">
        <v>16</v>
      </c>
      <c r="F6" s="20">
        <v>32874</v>
      </c>
      <c r="G6" s="19">
        <f>IF(F6&gt;0,DATEDIF(F6,$M$3,"Y"),"?")</f>
        <v>26</v>
      </c>
      <c r="H6" s="19">
        <v>56</v>
      </c>
      <c r="I6" s="19" t="str">
        <f>IF(G6&gt;1,VLOOKUP(G6,[1]katvek!$A$2:$B$86,2,TRUE),"?")</f>
        <v>O</v>
      </c>
      <c r="J6" s="19" t="e">
        <f xml:space="preserve"> +#REF!</f>
        <v>#REF!</v>
      </c>
      <c r="K6" s="19" t="s">
        <v>17</v>
      </c>
      <c r="L6" s="21" t="s">
        <v>18</v>
      </c>
      <c r="M6" s="22"/>
      <c r="N6" s="19" t="s">
        <v>19</v>
      </c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</row>
    <row r="7" spans="1:145" s="47" customFormat="1" ht="16.5" customHeight="1" x14ac:dyDescent="0.25">
      <c r="A7" s="17" t="s">
        <v>20</v>
      </c>
      <c r="B7" s="18" t="s">
        <v>21</v>
      </c>
      <c r="C7" s="19"/>
      <c r="D7" s="19"/>
      <c r="E7" s="19" t="s">
        <v>16</v>
      </c>
      <c r="F7" s="20" t="s">
        <v>22</v>
      </c>
      <c r="G7" s="19">
        <v>46</v>
      </c>
      <c r="H7" s="19">
        <v>56</v>
      </c>
      <c r="I7" s="19" t="str">
        <f>IF(G7&gt;1,VLOOKUP(G7,[1]katvek!$A$2:$B$86,2,TRUE),"?")</f>
        <v>M2</v>
      </c>
      <c r="J7" s="19" t="e">
        <f xml:space="preserve"> +#REF!</f>
        <v>#REF!</v>
      </c>
      <c r="K7" s="19" t="s">
        <v>17</v>
      </c>
      <c r="L7" s="21" t="s">
        <v>18</v>
      </c>
      <c r="M7" s="22"/>
      <c r="N7" s="19" t="s">
        <v>19</v>
      </c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</row>
    <row r="8" spans="1:145" s="47" customFormat="1" ht="16.5" customHeight="1" x14ac:dyDescent="0.25">
      <c r="A8" s="23" t="s">
        <v>23</v>
      </c>
      <c r="B8" s="24" t="s">
        <v>24</v>
      </c>
      <c r="C8" s="19"/>
      <c r="D8" s="19"/>
      <c r="E8" s="25" t="s">
        <v>16</v>
      </c>
      <c r="F8" s="20">
        <v>27313</v>
      </c>
      <c r="G8" s="19">
        <f>IF(F8&gt;0,DATEDIF(F8,$M$3,"Y"),"?")</f>
        <v>41</v>
      </c>
      <c r="H8" s="19">
        <v>60</v>
      </c>
      <c r="I8" s="19" t="str">
        <f>IF(G8&gt;1,VLOOKUP(G8,[1]katvek!$A$2:$B$86,2,TRUE),"?")</f>
        <v>M1</v>
      </c>
      <c r="J8" s="19" t="e">
        <f xml:space="preserve"> +#REF!</f>
        <v>#REF!</v>
      </c>
      <c r="K8" s="19" t="s">
        <v>17</v>
      </c>
      <c r="L8" s="21" t="s">
        <v>18</v>
      </c>
      <c r="M8" s="22"/>
      <c r="N8" s="19" t="s">
        <v>19</v>
      </c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</row>
    <row r="9" spans="1:145" s="47" customFormat="1" ht="16.5" customHeight="1" x14ac:dyDescent="0.25">
      <c r="A9" s="17" t="s">
        <v>25</v>
      </c>
      <c r="B9" s="18" t="s">
        <v>26</v>
      </c>
      <c r="C9" s="19"/>
      <c r="D9" s="19"/>
      <c r="E9" s="19" t="s">
        <v>16</v>
      </c>
      <c r="F9" s="20" t="s">
        <v>27</v>
      </c>
      <c r="G9" s="19">
        <v>19</v>
      </c>
      <c r="H9" s="19">
        <v>67.5</v>
      </c>
      <c r="I9" s="19" t="str">
        <f>IF(G9&gt;1,VLOOKUP(G9,[1]katvek!$A$2:$B$86,2,TRUE),"?")</f>
        <v>T3</v>
      </c>
      <c r="J9" s="19" t="e">
        <f xml:space="preserve"> +#REF!</f>
        <v>#REF!</v>
      </c>
      <c r="K9" s="19" t="s">
        <v>17</v>
      </c>
      <c r="L9" s="21" t="s">
        <v>18</v>
      </c>
      <c r="M9" s="22"/>
      <c r="N9" s="19" t="s">
        <v>19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</row>
    <row r="10" spans="1:145" s="47" customFormat="1" ht="16.5" customHeight="1" x14ac:dyDescent="0.25">
      <c r="A10" s="26" t="s">
        <v>28</v>
      </c>
      <c r="B10" s="18" t="s">
        <v>29</v>
      </c>
      <c r="C10" s="19"/>
      <c r="D10" s="19"/>
      <c r="E10" s="19" t="s">
        <v>16</v>
      </c>
      <c r="F10" s="20" t="s">
        <v>30</v>
      </c>
      <c r="G10" s="19">
        <v>33</v>
      </c>
      <c r="H10" s="19">
        <v>67.5</v>
      </c>
      <c r="I10" s="19" t="str">
        <f>IF(G10&gt;1,VLOOKUP(G10,[1]katvek!$A$2:$B$86,2,TRUE),"?")</f>
        <v>O</v>
      </c>
      <c r="J10" s="19" t="e">
        <f xml:space="preserve"> +#REF!</f>
        <v>#REF!</v>
      </c>
      <c r="K10" s="19" t="s">
        <v>17</v>
      </c>
      <c r="L10" s="21" t="s">
        <v>18</v>
      </c>
      <c r="M10" s="22"/>
      <c r="N10" s="19" t="s">
        <v>19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</row>
    <row r="11" spans="1:145" s="47" customFormat="1" ht="16.5" customHeight="1" x14ac:dyDescent="0.25">
      <c r="A11" s="23" t="s">
        <v>31</v>
      </c>
      <c r="B11" s="24" t="s">
        <v>32</v>
      </c>
      <c r="C11" s="19"/>
      <c r="D11" s="19"/>
      <c r="E11" s="25" t="s">
        <v>16</v>
      </c>
      <c r="F11" s="20">
        <v>29841</v>
      </c>
      <c r="G11" s="19">
        <f>IF(F11&gt;0,DATEDIF(F11,$M$3,"Y"),"?")</f>
        <v>35</v>
      </c>
      <c r="H11" s="19">
        <v>67.5</v>
      </c>
      <c r="I11" s="19" t="str">
        <f>IF(G11&gt;1,VLOOKUP(G11,[1]katvek!$A$2:$B$86,2,TRUE),"?")</f>
        <v>O</v>
      </c>
      <c r="J11" s="19" t="e">
        <f xml:space="preserve"> +#REF!</f>
        <v>#REF!</v>
      </c>
      <c r="K11" s="19" t="s">
        <v>17</v>
      </c>
      <c r="L11" s="21" t="s">
        <v>18</v>
      </c>
      <c r="M11" s="22"/>
      <c r="N11" s="19" t="s">
        <v>19</v>
      </c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145" s="47" customFormat="1" ht="16.5" customHeight="1" x14ac:dyDescent="0.25">
      <c r="A12" s="27" t="s">
        <v>33</v>
      </c>
      <c r="B12" s="18" t="s">
        <v>152</v>
      </c>
      <c r="C12" s="19"/>
      <c r="D12" s="19"/>
      <c r="E12" s="19" t="s">
        <v>16</v>
      </c>
      <c r="F12" s="28">
        <v>22539</v>
      </c>
      <c r="G12" s="19">
        <v>55</v>
      </c>
      <c r="H12" s="19">
        <v>75</v>
      </c>
      <c r="I12" s="19" t="s">
        <v>100</v>
      </c>
      <c r="J12" s="19" t="e">
        <f xml:space="preserve"> +#REF!</f>
        <v>#REF!</v>
      </c>
      <c r="K12" s="19" t="s">
        <v>35</v>
      </c>
      <c r="L12" s="21" t="s">
        <v>36</v>
      </c>
      <c r="M12" s="19"/>
      <c r="N12" s="19" t="s">
        <v>37</v>
      </c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145" s="47" customFormat="1" ht="16.5" customHeight="1" x14ac:dyDescent="0.25">
      <c r="A13" s="17" t="s">
        <v>38</v>
      </c>
      <c r="B13" s="18" t="s">
        <v>39</v>
      </c>
      <c r="C13" s="19"/>
      <c r="D13" s="19"/>
      <c r="E13" s="19" t="s">
        <v>16</v>
      </c>
      <c r="F13" s="20">
        <v>21418</v>
      </c>
      <c r="G13" s="19">
        <f>IF(F13&gt;0,DATEDIF(F13,$M$3,"Y"),"?")</f>
        <v>58</v>
      </c>
      <c r="H13" s="19">
        <v>82.5</v>
      </c>
      <c r="I13" s="19" t="str">
        <f>IF(G13&gt;1,VLOOKUP(G13,[2]katvek!$A$2:$B$86,2,TRUE),"?")</f>
        <v>M4</v>
      </c>
      <c r="J13" s="19" t="e">
        <f xml:space="preserve"> +#REF!</f>
        <v>#REF!</v>
      </c>
      <c r="K13" s="19" t="s">
        <v>35</v>
      </c>
      <c r="L13" s="21" t="s">
        <v>18</v>
      </c>
      <c r="M13" s="22"/>
      <c r="N13" s="19" t="s">
        <v>40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145" s="47" customFormat="1" ht="21" customHeight="1" x14ac:dyDescent="0.25">
      <c r="A14" s="17"/>
      <c r="B14" s="18"/>
      <c r="C14" s="19"/>
      <c r="D14" s="19"/>
      <c r="E14" s="19"/>
      <c r="F14" s="20"/>
      <c r="G14" s="19"/>
      <c r="H14" s="19"/>
      <c r="I14" s="19"/>
      <c r="J14" s="19"/>
      <c r="K14" s="19"/>
      <c r="L14" s="21"/>
      <c r="M14" s="22"/>
      <c r="N14" s="19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</row>
    <row r="15" spans="1:145" s="47" customFormat="1" ht="21" customHeight="1" x14ac:dyDescent="0.25">
      <c r="A15" s="29" t="s">
        <v>41</v>
      </c>
      <c r="B15" s="18"/>
      <c r="C15" s="19"/>
      <c r="D15" s="19"/>
      <c r="E15" s="19"/>
      <c r="F15" s="20"/>
      <c r="G15" s="19"/>
      <c r="H15" s="19"/>
      <c r="I15" s="19"/>
      <c r="J15" s="19"/>
      <c r="K15" s="19"/>
      <c r="L15" s="21"/>
      <c r="M15" s="22"/>
      <c r="N15" s="19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</row>
    <row r="16" spans="1:145" s="47" customFormat="1" ht="16.5" customHeight="1" x14ac:dyDescent="0.25">
      <c r="A16" s="17" t="s">
        <v>42</v>
      </c>
      <c r="B16" s="18" t="s">
        <v>43</v>
      </c>
      <c r="C16" s="19"/>
      <c r="D16" s="19"/>
      <c r="E16" s="19" t="s">
        <v>44</v>
      </c>
      <c r="F16" s="20">
        <v>36829</v>
      </c>
      <c r="G16" s="19">
        <f>IF(F16&gt;0,DATEDIF(F16,$M$3,"Y"),"?")</f>
        <v>15</v>
      </c>
      <c r="H16" s="19">
        <v>67.5</v>
      </c>
      <c r="I16" s="19" t="str">
        <f>IF(G16&gt;1,VLOOKUP(G16,[3]katvek!$A$2:$B$86,2,TRUE),"?")</f>
        <v>T1</v>
      </c>
      <c r="J16" s="19" t="e">
        <f xml:space="preserve"> +#REF!</f>
        <v>#REF!</v>
      </c>
      <c r="K16" s="19" t="s">
        <v>35</v>
      </c>
      <c r="L16" s="21" t="s">
        <v>18</v>
      </c>
      <c r="M16" s="19">
        <f>+M15+1</f>
        <v>1</v>
      </c>
      <c r="N16" s="19" t="s">
        <v>45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</row>
    <row r="17" spans="1:41" s="47" customFormat="1" ht="16.5" customHeight="1" x14ac:dyDescent="0.25">
      <c r="A17" s="17" t="s">
        <v>46</v>
      </c>
      <c r="B17" s="18" t="s">
        <v>47</v>
      </c>
      <c r="C17" s="19"/>
      <c r="D17" s="19"/>
      <c r="E17" s="19" t="s">
        <v>44</v>
      </c>
      <c r="F17" s="20" t="s">
        <v>48</v>
      </c>
      <c r="G17" s="19">
        <v>64</v>
      </c>
      <c r="H17" s="19">
        <v>67.5</v>
      </c>
      <c r="I17" s="19" t="s">
        <v>49</v>
      </c>
      <c r="J17" s="19" t="s">
        <v>50</v>
      </c>
      <c r="K17" s="19" t="s">
        <v>51</v>
      </c>
      <c r="L17" s="21" t="s">
        <v>18</v>
      </c>
      <c r="M17" s="22"/>
      <c r="N17" s="19" t="s">
        <v>52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</row>
    <row r="18" spans="1:41" s="47" customFormat="1" ht="16.5" customHeight="1" x14ac:dyDescent="0.25">
      <c r="A18" s="17" t="s">
        <v>53</v>
      </c>
      <c r="B18" s="18" t="s">
        <v>54</v>
      </c>
      <c r="C18" s="19"/>
      <c r="D18" s="19"/>
      <c r="E18" s="19" t="s">
        <v>44</v>
      </c>
      <c r="F18" s="20">
        <v>34375</v>
      </c>
      <c r="G18" s="19">
        <f>IF(F18&gt;0,DATEDIF(F18,$M$3,"Y"),"?")</f>
        <v>22</v>
      </c>
      <c r="H18" s="19">
        <v>75</v>
      </c>
      <c r="I18" s="19" t="str">
        <f>IF(G18&gt;1,VLOOKUP(G18,[1]katvek!$A$2:$B$86,2,TRUE),"?")</f>
        <v>J</v>
      </c>
      <c r="J18" s="19" t="e">
        <f xml:space="preserve"> +#REF!</f>
        <v>#REF!</v>
      </c>
      <c r="K18" s="19" t="s">
        <v>17</v>
      </c>
      <c r="L18" s="21" t="s">
        <v>18</v>
      </c>
      <c r="M18" s="22"/>
      <c r="N18" s="19" t="s">
        <v>19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</row>
    <row r="19" spans="1:41" s="47" customFormat="1" ht="16.5" customHeight="1" x14ac:dyDescent="0.25">
      <c r="A19" s="17" t="s">
        <v>55</v>
      </c>
      <c r="B19" s="18" t="s">
        <v>56</v>
      </c>
      <c r="C19" s="19"/>
      <c r="D19" s="19"/>
      <c r="E19" s="19" t="s">
        <v>44</v>
      </c>
      <c r="F19" s="20">
        <v>32782</v>
      </c>
      <c r="G19" s="19">
        <f>IF(F19&gt;0,DATEDIF(F19,$M$3,"Y"),"?")</f>
        <v>26</v>
      </c>
      <c r="H19" s="19">
        <v>75</v>
      </c>
      <c r="I19" s="19" t="str">
        <f>IF(G19&gt;1,VLOOKUP(G19,[1]katvek!$A$2:$B$86,2,TRUE),"?")</f>
        <v>O</v>
      </c>
      <c r="J19" s="19" t="e">
        <f xml:space="preserve"> +#REF!</f>
        <v>#REF!</v>
      </c>
      <c r="K19" s="19" t="s">
        <v>17</v>
      </c>
      <c r="L19" s="21" t="s">
        <v>18</v>
      </c>
      <c r="M19" s="22"/>
      <c r="N19" s="19" t="s">
        <v>19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</row>
    <row r="20" spans="1:41" s="47" customFormat="1" ht="16.5" customHeight="1" x14ac:dyDescent="0.25">
      <c r="A20" s="17" t="s">
        <v>57</v>
      </c>
      <c r="B20" s="18" t="s">
        <v>58</v>
      </c>
      <c r="C20" s="19"/>
      <c r="D20" s="19"/>
      <c r="E20" s="19" t="s">
        <v>44</v>
      </c>
      <c r="F20" s="20" t="s">
        <v>59</v>
      </c>
      <c r="G20" s="19">
        <v>26</v>
      </c>
      <c r="H20" s="19">
        <v>75</v>
      </c>
      <c r="I20" s="19" t="str">
        <f>IF(G20&gt;1,VLOOKUP(G20,[1]katvek!$A$2:$B$86,2,TRUE),"?")</f>
        <v>O</v>
      </c>
      <c r="J20" s="19" t="e">
        <f xml:space="preserve"> +#REF!</f>
        <v>#REF!</v>
      </c>
      <c r="K20" s="19" t="s">
        <v>17</v>
      </c>
      <c r="L20" s="21" t="s">
        <v>18</v>
      </c>
      <c r="M20" s="22"/>
      <c r="N20" s="19" t="s">
        <v>19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</row>
    <row r="21" spans="1:41" s="47" customFormat="1" ht="16.5" customHeight="1" x14ac:dyDescent="0.25">
      <c r="A21" s="17" t="s">
        <v>60</v>
      </c>
      <c r="B21" s="18" t="s">
        <v>61</v>
      </c>
      <c r="C21" s="19"/>
      <c r="D21" s="19"/>
      <c r="E21" s="19" t="s">
        <v>44</v>
      </c>
      <c r="F21" s="20">
        <v>31921</v>
      </c>
      <c r="G21" s="19">
        <v>29</v>
      </c>
      <c r="H21" s="19">
        <v>75</v>
      </c>
      <c r="I21" s="19" t="s">
        <v>62</v>
      </c>
      <c r="J21" s="19" t="s">
        <v>50</v>
      </c>
      <c r="K21" s="19" t="s">
        <v>35</v>
      </c>
      <c r="L21" s="21" t="s">
        <v>18</v>
      </c>
      <c r="M21" s="19"/>
      <c r="N21" s="19" t="s">
        <v>63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</row>
    <row r="22" spans="1:41" s="47" customFormat="1" ht="16.5" customHeight="1" x14ac:dyDescent="0.25">
      <c r="A22" s="23" t="s">
        <v>64</v>
      </c>
      <c r="B22" s="24" t="s">
        <v>151</v>
      </c>
      <c r="C22" s="19"/>
      <c r="D22" s="19"/>
      <c r="E22" s="25" t="s">
        <v>44</v>
      </c>
      <c r="F22" s="20">
        <v>18859</v>
      </c>
      <c r="G22" s="19">
        <v>65</v>
      </c>
      <c r="H22" s="19">
        <v>75</v>
      </c>
      <c r="I22" s="19" t="s">
        <v>119</v>
      </c>
      <c r="J22" s="19" t="s">
        <v>65</v>
      </c>
      <c r="K22" s="25" t="s">
        <v>17</v>
      </c>
      <c r="L22" s="21" t="s">
        <v>18</v>
      </c>
      <c r="M22" s="22"/>
      <c r="N22" s="19" t="s">
        <v>65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</row>
    <row r="23" spans="1:41" s="47" customFormat="1" ht="16.5" customHeight="1" x14ac:dyDescent="0.25">
      <c r="A23" s="17" t="s">
        <v>66</v>
      </c>
      <c r="B23" s="18" t="s">
        <v>67</v>
      </c>
      <c r="C23" s="19"/>
      <c r="D23" s="19"/>
      <c r="E23" s="19" t="s">
        <v>44</v>
      </c>
      <c r="F23" s="20">
        <v>30273</v>
      </c>
      <c r="G23" s="19">
        <f>IF(F23&gt;0,DATEDIF(F23,$M$3,"Y"),"?")</f>
        <v>33</v>
      </c>
      <c r="H23" s="19">
        <v>82.2</v>
      </c>
      <c r="I23" s="19" t="str">
        <f>IF(G23&gt;1,VLOOKUP(G23,[4]katvek!$A$2:$B$86,2,TRUE),"?")</f>
        <v>O</v>
      </c>
      <c r="J23" s="19" t="e">
        <f xml:space="preserve"> +#REF!</f>
        <v>#REF!</v>
      </c>
      <c r="K23" s="19" t="s">
        <v>35</v>
      </c>
      <c r="L23" s="21" t="s">
        <v>18</v>
      </c>
      <c r="M23" s="22"/>
      <c r="N23" s="19" t="s">
        <v>68</v>
      </c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</row>
    <row r="24" spans="1:41" s="47" customFormat="1" ht="16.5" customHeight="1" x14ac:dyDescent="0.25">
      <c r="A24" s="17" t="s">
        <v>42</v>
      </c>
      <c r="B24" s="18" t="s">
        <v>69</v>
      </c>
      <c r="C24" s="19"/>
      <c r="D24" s="19"/>
      <c r="E24" s="19" t="s">
        <v>44</v>
      </c>
      <c r="F24" s="20">
        <v>24568</v>
      </c>
      <c r="G24" s="19">
        <f>IF(F24&gt;0,DATEDIF(F24,$M$3,"Y"),"?")</f>
        <v>49</v>
      </c>
      <c r="H24" s="19">
        <v>82.5</v>
      </c>
      <c r="I24" s="19" t="str">
        <f>IF(G24&gt;1,VLOOKUP(G24,[3]katvek!$A$2:$B$86,2,TRUE),"?")</f>
        <v>M2</v>
      </c>
      <c r="J24" s="19" t="e">
        <f xml:space="preserve"> +#REF!</f>
        <v>#REF!</v>
      </c>
      <c r="K24" s="19" t="s">
        <v>35</v>
      </c>
      <c r="L24" s="21" t="s">
        <v>18</v>
      </c>
      <c r="M24" s="19">
        <f>+M23+1</f>
        <v>1</v>
      </c>
      <c r="N24" s="19" t="s">
        <v>45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</row>
    <row r="25" spans="1:41" s="47" customFormat="1" ht="16.5" customHeight="1" x14ac:dyDescent="0.25">
      <c r="A25" s="17" t="s">
        <v>70</v>
      </c>
      <c r="B25" s="18" t="s">
        <v>71</v>
      </c>
      <c r="C25" s="19"/>
      <c r="D25" s="19"/>
      <c r="E25" s="19" t="s">
        <v>44</v>
      </c>
      <c r="F25" s="20">
        <v>17388</v>
      </c>
      <c r="G25" s="19">
        <f>IF(F25&gt;0,DATEDIF(F25,$M$3,"Y"),"?")</f>
        <v>69</v>
      </c>
      <c r="H25" s="19">
        <v>82.5</v>
      </c>
      <c r="I25" s="19" t="str">
        <f>IF(G25&gt;1,VLOOKUP(G25,[3]katvek!$A$2:$B$86,2,TRUE),"?")</f>
        <v>M6</v>
      </c>
      <c r="J25" s="19" t="e">
        <f xml:space="preserve"> +#REF!</f>
        <v>#REF!</v>
      </c>
      <c r="K25" s="19" t="s">
        <v>51</v>
      </c>
      <c r="L25" s="21" t="s">
        <v>18</v>
      </c>
      <c r="M25" s="19">
        <f>+M24+1</f>
        <v>2</v>
      </c>
      <c r="N25" s="19" t="s">
        <v>45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</row>
    <row r="26" spans="1:41" s="47" customFormat="1" ht="16.5" customHeight="1" x14ac:dyDescent="0.25">
      <c r="A26" s="23" t="s">
        <v>72</v>
      </c>
      <c r="B26" s="24" t="s">
        <v>73</v>
      </c>
      <c r="C26" s="19"/>
      <c r="D26" s="19"/>
      <c r="E26" s="25" t="s">
        <v>44</v>
      </c>
      <c r="F26" s="20">
        <v>16538</v>
      </c>
      <c r="G26" s="19">
        <f>IF(F26&gt;0,DATEDIF(F26,$M$3,"Y"),"?")</f>
        <v>71</v>
      </c>
      <c r="H26" s="19">
        <v>82.5</v>
      </c>
      <c r="I26" s="19" t="str">
        <f>IF(G26&gt;1,VLOOKUP(G26,[5]katvek!$A$2:$B$86,2,TRUE),"?")</f>
        <v>M7</v>
      </c>
      <c r="J26" s="19" t="e">
        <f xml:space="preserve"> +#REF!</f>
        <v>#REF!</v>
      </c>
      <c r="K26" s="25" t="s">
        <v>35</v>
      </c>
      <c r="L26" s="21" t="s">
        <v>18</v>
      </c>
      <c r="M26" s="19"/>
      <c r="N26" s="19" t="s">
        <v>74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</row>
    <row r="27" spans="1:41" s="47" customFormat="1" ht="16.5" customHeight="1" x14ac:dyDescent="0.25">
      <c r="A27" s="23" t="s">
        <v>75</v>
      </c>
      <c r="B27" s="24" t="s">
        <v>76</v>
      </c>
      <c r="C27" s="19"/>
      <c r="D27" s="19"/>
      <c r="E27" s="25" t="s">
        <v>44</v>
      </c>
      <c r="F27" s="20">
        <v>35774</v>
      </c>
      <c r="G27" s="19">
        <v>18</v>
      </c>
      <c r="H27" s="19">
        <v>90</v>
      </c>
      <c r="I27" s="19" t="s">
        <v>77</v>
      </c>
      <c r="J27" s="19" t="s">
        <v>78</v>
      </c>
      <c r="K27" s="25" t="s">
        <v>35</v>
      </c>
      <c r="L27" s="21" t="s">
        <v>18</v>
      </c>
      <c r="M27" s="22"/>
      <c r="N27" s="19" t="s">
        <v>79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</row>
    <row r="28" spans="1:41" s="47" customFormat="1" ht="16.5" customHeight="1" x14ac:dyDescent="0.25">
      <c r="A28" s="17" t="s">
        <v>80</v>
      </c>
      <c r="B28" s="18" t="s">
        <v>81</v>
      </c>
      <c r="C28" s="19"/>
      <c r="D28" s="19"/>
      <c r="E28" s="19" t="s">
        <v>44</v>
      </c>
      <c r="F28" s="20">
        <v>35382</v>
      </c>
      <c r="G28" s="19">
        <f>IF(F28&gt;0,DATEDIF(F28,$M$3,"Y"),"?")</f>
        <v>19</v>
      </c>
      <c r="H28" s="19">
        <v>90</v>
      </c>
      <c r="I28" s="19" t="str">
        <f>IF(G28&gt;1,VLOOKUP(G28,[3]katvek!$A$2:$B$86,2,TRUE),"?")</f>
        <v>T3</v>
      </c>
      <c r="J28" s="19" t="e">
        <f xml:space="preserve"> +#REF!</f>
        <v>#REF!</v>
      </c>
      <c r="K28" s="19" t="s">
        <v>35</v>
      </c>
      <c r="L28" s="21" t="s">
        <v>18</v>
      </c>
      <c r="M28" s="19">
        <f>+M27+1</f>
        <v>1</v>
      </c>
      <c r="N28" s="19" t="s">
        <v>45</v>
      </c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</row>
    <row r="29" spans="1:41" s="47" customFormat="1" ht="16.5" customHeight="1" x14ac:dyDescent="0.25">
      <c r="A29" s="17" t="s">
        <v>82</v>
      </c>
      <c r="B29" s="18" t="s">
        <v>54</v>
      </c>
      <c r="C29" s="19"/>
      <c r="D29" s="19"/>
      <c r="E29" s="19" t="s">
        <v>44</v>
      </c>
      <c r="F29" s="20" t="s">
        <v>83</v>
      </c>
      <c r="G29" s="19">
        <v>20</v>
      </c>
      <c r="H29" s="19">
        <v>90</v>
      </c>
      <c r="I29" s="19" t="str">
        <f>IF(G29&gt;1,VLOOKUP(G29,[1]katvek!$A$2:$B$86,2,TRUE),"?")</f>
        <v>J</v>
      </c>
      <c r="J29" s="19" t="e">
        <f xml:space="preserve"> +#REF!</f>
        <v>#REF!</v>
      </c>
      <c r="K29" s="19" t="s">
        <v>17</v>
      </c>
      <c r="L29" s="21" t="s">
        <v>18</v>
      </c>
      <c r="M29" s="22"/>
      <c r="N29" s="19" t="s">
        <v>19</v>
      </c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</row>
    <row r="30" spans="1:41" s="47" customFormat="1" ht="16.5" customHeight="1" x14ac:dyDescent="0.25">
      <c r="A30" s="17" t="s">
        <v>84</v>
      </c>
      <c r="B30" s="18" t="s">
        <v>85</v>
      </c>
      <c r="C30" s="19"/>
      <c r="D30" s="19"/>
      <c r="E30" s="19" t="s">
        <v>44</v>
      </c>
      <c r="F30" s="20">
        <v>31166</v>
      </c>
      <c r="G30" s="19">
        <v>31</v>
      </c>
      <c r="H30" s="19">
        <v>90</v>
      </c>
      <c r="I30" s="19" t="s">
        <v>62</v>
      </c>
      <c r="J30" s="19" t="s">
        <v>86</v>
      </c>
      <c r="K30" s="19" t="s">
        <v>35</v>
      </c>
      <c r="L30" s="21" t="s">
        <v>36</v>
      </c>
      <c r="M30" s="22"/>
      <c r="N30" s="19" t="s">
        <v>86</v>
      </c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</row>
    <row r="31" spans="1:41" s="47" customFormat="1" ht="16.5" customHeight="1" x14ac:dyDescent="0.25">
      <c r="A31" s="17" t="s">
        <v>87</v>
      </c>
      <c r="B31" s="18" t="s">
        <v>88</v>
      </c>
      <c r="C31" s="19"/>
      <c r="D31" s="19"/>
      <c r="E31" s="19" t="s">
        <v>44</v>
      </c>
      <c r="F31" s="20" t="s">
        <v>89</v>
      </c>
      <c r="G31" s="19">
        <v>35</v>
      </c>
      <c r="H31" s="19">
        <v>90</v>
      </c>
      <c r="I31" s="19" t="str">
        <f>IF(G31&gt;1,VLOOKUP(G31,[1]katvek!$A$2:$B$86,2,TRUE),"?")</f>
        <v>O</v>
      </c>
      <c r="J31" s="19" t="e">
        <f xml:space="preserve"> +#REF!</f>
        <v>#REF!</v>
      </c>
      <c r="K31" s="19" t="s">
        <v>17</v>
      </c>
      <c r="L31" s="21" t="s">
        <v>18</v>
      </c>
      <c r="M31" s="22"/>
      <c r="N31" s="19" t="s">
        <v>19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</row>
    <row r="32" spans="1:41" s="47" customFormat="1" ht="16.5" customHeight="1" x14ac:dyDescent="0.25">
      <c r="A32" s="23" t="s">
        <v>90</v>
      </c>
      <c r="B32" s="24" t="s">
        <v>91</v>
      </c>
      <c r="C32" s="19"/>
      <c r="D32" s="19"/>
      <c r="E32" s="25" t="s">
        <v>44</v>
      </c>
      <c r="F32" s="20">
        <v>28683</v>
      </c>
      <c r="G32" s="19">
        <v>38</v>
      </c>
      <c r="H32" s="19">
        <v>90</v>
      </c>
      <c r="I32" s="19" t="s">
        <v>62</v>
      </c>
      <c r="J32" s="19" t="s">
        <v>92</v>
      </c>
      <c r="K32" s="25" t="s">
        <v>51</v>
      </c>
      <c r="L32" s="21" t="s">
        <v>36</v>
      </c>
      <c r="M32" s="22"/>
      <c r="N32" s="19" t="s">
        <v>93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</row>
    <row r="33" spans="1:41" s="47" customFormat="1" ht="16.5" customHeight="1" x14ac:dyDescent="0.25">
      <c r="A33" s="23" t="s">
        <v>94</v>
      </c>
      <c r="B33" s="24" t="s">
        <v>95</v>
      </c>
      <c r="C33" s="19"/>
      <c r="D33" s="19"/>
      <c r="E33" s="25" t="s">
        <v>44</v>
      </c>
      <c r="F33" s="20">
        <v>24266</v>
      </c>
      <c r="G33" s="19">
        <v>50</v>
      </c>
      <c r="H33" s="19">
        <v>90</v>
      </c>
      <c r="I33" s="19" t="s">
        <v>34</v>
      </c>
      <c r="J33" s="19" t="s">
        <v>65</v>
      </c>
      <c r="K33" s="25" t="s">
        <v>17</v>
      </c>
      <c r="L33" s="21" t="s">
        <v>18</v>
      </c>
      <c r="M33" s="22"/>
      <c r="N33" s="19" t="s">
        <v>65</v>
      </c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</row>
    <row r="34" spans="1:41" s="47" customFormat="1" ht="16.5" customHeight="1" x14ac:dyDescent="0.25">
      <c r="A34" s="23" t="s">
        <v>96</v>
      </c>
      <c r="B34" s="24" t="s">
        <v>97</v>
      </c>
      <c r="C34" s="19"/>
      <c r="D34" s="19"/>
      <c r="E34" s="25" t="s">
        <v>44</v>
      </c>
      <c r="F34" s="20">
        <v>23802</v>
      </c>
      <c r="G34" s="19">
        <f>IF(F34&gt;0,DATEDIF(F34,$M$3,"Y"),"?")</f>
        <v>51</v>
      </c>
      <c r="H34" s="19">
        <v>90</v>
      </c>
      <c r="I34" s="19" t="str">
        <f>IF(G34&gt;1,VLOOKUP(G34,[5]katvek!$A$2:$B$86,2,TRUE),"?")</f>
        <v>M3</v>
      </c>
      <c r="J34" s="19" t="e">
        <f xml:space="preserve"> +#REF!</f>
        <v>#REF!</v>
      </c>
      <c r="K34" s="25" t="s">
        <v>35</v>
      </c>
      <c r="L34" s="21" t="s">
        <v>18</v>
      </c>
      <c r="M34" s="19"/>
      <c r="N34" s="19" t="s">
        <v>74</v>
      </c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</row>
    <row r="35" spans="1:41" s="47" customFormat="1" ht="16.5" customHeight="1" x14ac:dyDescent="0.25">
      <c r="A35" s="17" t="s">
        <v>98</v>
      </c>
      <c r="B35" s="18" t="s">
        <v>99</v>
      </c>
      <c r="C35" s="19"/>
      <c r="D35" s="19"/>
      <c r="E35" s="19" t="s">
        <v>44</v>
      </c>
      <c r="F35" s="20">
        <v>22058</v>
      </c>
      <c r="G35" s="19">
        <v>56</v>
      </c>
      <c r="H35" s="19">
        <v>90</v>
      </c>
      <c r="I35" s="19" t="s">
        <v>100</v>
      </c>
      <c r="J35" s="19" t="s">
        <v>86</v>
      </c>
      <c r="K35" s="19" t="s">
        <v>35</v>
      </c>
      <c r="L35" s="21" t="s">
        <v>36</v>
      </c>
      <c r="M35" s="22"/>
      <c r="N35" s="19" t="s">
        <v>86</v>
      </c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</row>
    <row r="36" spans="1:41" s="47" customFormat="1" ht="16.5" customHeight="1" x14ac:dyDescent="0.25">
      <c r="A36" s="30" t="s">
        <v>101</v>
      </c>
      <c r="B36" s="24" t="s">
        <v>102</v>
      </c>
      <c r="C36" s="19"/>
      <c r="D36" s="19"/>
      <c r="E36" s="25" t="s">
        <v>44</v>
      </c>
      <c r="F36" s="31" t="s">
        <v>103</v>
      </c>
      <c r="G36" s="19">
        <v>18</v>
      </c>
      <c r="H36" s="19">
        <v>100</v>
      </c>
      <c r="I36" s="19" t="str">
        <f>IF(G36&gt;1,VLOOKUP(G36,[1]katvek!$A$2:$B$86,2,TRUE),"?")</f>
        <v>T3</v>
      </c>
      <c r="J36" s="19" t="e">
        <f xml:space="preserve"> +#REF!</f>
        <v>#REF!</v>
      </c>
      <c r="K36" s="19" t="s">
        <v>17</v>
      </c>
      <c r="L36" s="21" t="s">
        <v>18</v>
      </c>
      <c r="M36" s="22"/>
      <c r="N36" s="19" t="s">
        <v>19</v>
      </c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</row>
    <row r="37" spans="1:41" s="47" customFormat="1" ht="16.5" customHeight="1" x14ac:dyDescent="0.25">
      <c r="A37" s="17" t="s">
        <v>104</v>
      </c>
      <c r="B37" s="18" t="s">
        <v>76</v>
      </c>
      <c r="C37" s="19"/>
      <c r="D37" s="19"/>
      <c r="E37" s="19" t="s">
        <v>44</v>
      </c>
      <c r="F37" s="20">
        <v>33926</v>
      </c>
      <c r="G37" s="19">
        <v>23</v>
      </c>
      <c r="H37" s="19">
        <v>100</v>
      </c>
      <c r="I37" s="19" t="s">
        <v>105</v>
      </c>
      <c r="J37" s="19" t="s">
        <v>86</v>
      </c>
      <c r="K37" s="19" t="s">
        <v>35</v>
      </c>
      <c r="L37" s="21" t="s">
        <v>36</v>
      </c>
      <c r="M37" s="22"/>
      <c r="N37" s="19" t="s">
        <v>86</v>
      </c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</row>
    <row r="38" spans="1:41" s="47" customFormat="1" ht="16.5" customHeight="1" x14ac:dyDescent="0.25">
      <c r="A38" s="23" t="s">
        <v>106</v>
      </c>
      <c r="B38" s="24" t="s">
        <v>107</v>
      </c>
      <c r="C38" s="19"/>
      <c r="D38" s="19"/>
      <c r="E38" s="25" t="s">
        <v>44</v>
      </c>
      <c r="F38" s="20">
        <v>28462</v>
      </c>
      <c r="G38" s="19">
        <f>IF(F38&gt;0,DATEDIF(F38,$M$3,"Y"),"?")</f>
        <v>38</v>
      </c>
      <c r="H38" s="19">
        <v>100</v>
      </c>
      <c r="I38" s="19" t="str">
        <f>IF(G38&gt;1,VLOOKUP(G38,[5]katvek!$A$2:$B$86,2,TRUE),"?")</f>
        <v>O</v>
      </c>
      <c r="J38" s="19" t="e">
        <f xml:space="preserve"> +#REF!</f>
        <v>#REF!</v>
      </c>
      <c r="K38" s="25" t="s">
        <v>35</v>
      </c>
      <c r="L38" s="21" t="s">
        <v>18</v>
      </c>
      <c r="M38" s="19"/>
      <c r="N38" s="19" t="s">
        <v>74</v>
      </c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</row>
    <row r="39" spans="1:41" s="47" customFormat="1" ht="16.5" customHeight="1" x14ac:dyDescent="0.25">
      <c r="A39" s="17" t="s">
        <v>108</v>
      </c>
      <c r="B39" s="18" t="s">
        <v>109</v>
      </c>
      <c r="C39" s="19"/>
      <c r="D39" s="19"/>
      <c r="E39" s="19" t="s">
        <v>44</v>
      </c>
      <c r="F39" s="20">
        <v>26208</v>
      </c>
      <c r="G39" s="19">
        <f>IF(F39&gt;0,DATEDIF(F39,$M$3,"Y"),"?")</f>
        <v>44</v>
      </c>
      <c r="H39" s="19">
        <v>100</v>
      </c>
      <c r="I39" s="19" t="str">
        <f>IF(G39&gt;1,VLOOKUP(G39,[6]katvek!$A$2:$B$86,2,TRUE),"?")</f>
        <v>M1</v>
      </c>
      <c r="J39" s="19" t="e">
        <f xml:space="preserve"> +#REF!</f>
        <v>#REF!</v>
      </c>
      <c r="K39" s="19" t="s">
        <v>35</v>
      </c>
      <c r="L39" s="21" t="s">
        <v>18</v>
      </c>
      <c r="M39" s="22"/>
      <c r="N39" s="19" t="s">
        <v>110</v>
      </c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s="47" customFormat="1" ht="16.5" customHeight="1" x14ac:dyDescent="0.25">
      <c r="A40" s="17" t="s">
        <v>111</v>
      </c>
      <c r="B40" s="18" t="s">
        <v>112</v>
      </c>
      <c r="C40" s="19"/>
      <c r="D40" s="19"/>
      <c r="E40" s="19" t="s">
        <v>44</v>
      </c>
      <c r="F40" s="20">
        <v>25207</v>
      </c>
      <c r="G40" s="19">
        <v>47</v>
      </c>
      <c r="H40" s="19">
        <v>100</v>
      </c>
      <c r="I40" s="19" t="s">
        <v>113</v>
      </c>
      <c r="J40" s="19" t="s">
        <v>114</v>
      </c>
      <c r="K40" s="19" t="s">
        <v>35</v>
      </c>
      <c r="L40" s="21" t="s">
        <v>36</v>
      </c>
      <c r="M40" s="22"/>
      <c r="N40" s="19" t="s">
        <v>114</v>
      </c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  <row r="41" spans="1:41" s="47" customFormat="1" ht="16.5" customHeight="1" x14ac:dyDescent="0.25">
      <c r="A41" s="23" t="s">
        <v>115</v>
      </c>
      <c r="B41" s="24" t="s">
        <v>116</v>
      </c>
      <c r="C41" s="19"/>
      <c r="D41" s="19"/>
      <c r="E41" s="25" t="s">
        <v>44</v>
      </c>
      <c r="F41" s="20">
        <v>23730</v>
      </c>
      <c r="G41" s="19">
        <f>IF(F41&gt;0,DATEDIF(F41,$M$3,"Y"),"?")</f>
        <v>51</v>
      </c>
      <c r="H41" s="19">
        <v>100</v>
      </c>
      <c r="I41" s="19" t="str">
        <f>IF(G41&gt;1,VLOOKUP(G41,[5]katvek!$A$2:$B$86,2,TRUE),"?")</f>
        <v>M3</v>
      </c>
      <c r="J41" s="19" t="e">
        <f xml:space="preserve"> +#REF!</f>
        <v>#REF!</v>
      </c>
      <c r="K41" s="25" t="s">
        <v>35</v>
      </c>
      <c r="L41" s="21" t="s">
        <v>18</v>
      </c>
      <c r="M41" s="19"/>
      <c r="N41" s="19" t="s">
        <v>74</v>
      </c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</row>
    <row r="42" spans="1:41" s="47" customFormat="1" ht="16.5" customHeight="1" x14ac:dyDescent="0.25">
      <c r="A42" s="17" t="s">
        <v>117</v>
      </c>
      <c r="B42" s="18" t="s">
        <v>118</v>
      </c>
      <c r="C42" s="19"/>
      <c r="D42" s="19"/>
      <c r="E42" s="19" t="s">
        <v>44</v>
      </c>
      <c r="F42" s="20">
        <v>18821</v>
      </c>
      <c r="G42" s="19">
        <v>65</v>
      </c>
      <c r="H42" s="19">
        <v>100</v>
      </c>
      <c r="I42" s="19" t="s">
        <v>119</v>
      </c>
      <c r="J42" s="32" t="s">
        <v>120</v>
      </c>
      <c r="K42" s="19" t="s">
        <v>35</v>
      </c>
      <c r="L42" s="21" t="s">
        <v>36</v>
      </c>
      <c r="M42" s="22"/>
      <c r="N42" s="19" t="s">
        <v>121</v>
      </c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</row>
    <row r="43" spans="1:41" s="47" customFormat="1" ht="16.5" customHeight="1" x14ac:dyDescent="0.25">
      <c r="A43" s="17" t="s">
        <v>84</v>
      </c>
      <c r="B43" s="18" t="s">
        <v>85</v>
      </c>
      <c r="C43" s="19"/>
      <c r="D43" s="19"/>
      <c r="E43" s="19" t="s">
        <v>44</v>
      </c>
      <c r="F43" s="20">
        <v>17458</v>
      </c>
      <c r="G43" s="19">
        <v>68</v>
      </c>
      <c r="H43" s="19">
        <v>100</v>
      </c>
      <c r="I43" s="19" t="s">
        <v>119</v>
      </c>
      <c r="J43" s="19" t="s">
        <v>86</v>
      </c>
      <c r="K43" s="19" t="s">
        <v>35</v>
      </c>
      <c r="L43" s="21" t="s">
        <v>36</v>
      </c>
      <c r="M43" s="22"/>
      <c r="N43" s="19" t="s">
        <v>86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</row>
    <row r="44" spans="1:41" s="47" customFormat="1" ht="16.5" customHeight="1" x14ac:dyDescent="0.25">
      <c r="A44" s="17" t="s">
        <v>122</v>
      </c>
      <c r="B44" s="18" t="s">
        <v>56</v>
      </c>
      <c r="C44" s="19"/>
      <c r="D44" s="19"/>
      <c r="E44" s="19" t="s">
        <v>44</v>
      </c>
      <c r="F44" s="20" t="s">
        <v>123</v>
      </c>
      <c r="G44" s="19">
        <v>19</v>
      </c>
      <c r="H44" s="19">
        <v>110</v>
      </c>
      <c r="I44" s="19" t="str">
        <f>IF(G44&gt;1,VLOOKUP(G44,[1]katvek!$A$2:$B$86,2,TRUE),"?")</f>
        <v>T3</v>
      </c>
      <c r="J44" s="19" t="e">
        <f xml:space="preserve"> +#REF!</f>
        <v>#REF!</v>
      </c>
      <c r="K44" s="19" t="s">
        <v>17</v>
      </c>
      <c r="L44" s="21" t="s">
        <v>18</v>
      </c>
      <c r="M44" s="22"/>
      <c r="N44" s="19" t="s">
        <v>19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</row>
    <row r="45" spans="1:41" s="47" customFormat="1" ht="16.5" customHeight="1" x14ac:dyDescent="0.25">
      <c r="A45" s="17" t="s">
        <v>124</v>
      </c>
      <c r="B45" s="18" t="s">
        <v>125</v>
      </c>
      <c r="C45" s="19"/>
      <c r="D45" s="19"/>
      <c r="E45" s="19" t="s">
        <v>44</v>
      </c>
      <c r="F45" s="20">
        <v>33438</v>
      </c>
      <c r="G45" s="19">
        <v>25</v>
      </c>
      <c r="H45" s="19">
        <v>110</v>
      </c>
      <c r="I45" s="19" t="s">
        <v>62</v>
      </c>
      <c r="J45" s="19" t="s">
        <v>50</v>
      </c>
      <c r="K45" s="19" t="s">
        <v>35</v>
      </c>
      <c r="L45" s="21" t="s">
        <v>18</v>
      </c>
      <c r="M45" s="19"/>
      <c r="N45" s="19" t="s">
        <v>63</v>
      </c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</row>
    <row r="46" spans="1:41" s="47" customFormat="1" ht="16.5" customHeight="1" x14ac:dyDescent="0.2">
      <c r="A46" s="33" t="s">
        <v>126</v>
      </c>
      <c r="B46" s="34" t="s">
        <v>127</v>
      </c>
      <c r="C46" s="19"/>
      <c r="D46" s="19"/>
      <c r="E46" s="25" t="s">
        <v>44</v>
      </c>
      <c r="F46" s="35">
        <v>29728</v>
      </c>
      <c r="G46" s="19">
        <f>IF(F46&gt;0,DATEDIF(F46,$M$3,"Y"),"?")</f>
        <v>35</v>
      </c>
      <c r="H46" s="19">
        <v>110</v>
      </c>
      <c r="I46" s="19" t="str">
        <f>IF(G46&gt;1,VLOOKUP(G46,[7]katvek!$A$2:$B$86,2,TRUE),"?")</f>
        <v>O</v>
      </c>
      <c r="J46" s="19" t="e">
        <f xml:space="preserve"> +#REF!</f>
        <v>#REF!</v>
      </c>
      <c r="K46" s="19" t="s">
        <v>35</v>
      </c>
      <c r="L46" s="21" t="s">
        <v>18</v>
      </c>
      <c r="M46" s="19"/>
      <c r="N46" s="19" t="s">
        <v>128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</row>
    <row r="47" spans="1:41" s="47" customFormat="1" ht="16.5" customHeight="1" x14ac:dyDescent="0.25">
      <c r="A47" s="36" t="s">
        <v>129</v>
      </c>
      <c r="B47" s="24" t="s">
        <v>130</v>
      </c>
      <c r="C47" s="19"/>
      <c r="D47" s="19"/>
      <c r="E47" s="25" t="s">
        <v>44</v>
      </c>
      <c r="F47" s="37">
        <v>29127</v>
      </c>
      <c r="G47" s="19">
        <f>IF(F47&gt;0,DATEDIF(F47,$M$3,"Y"),"?")</f>
        <v>36</v>
      </c>
      <c r="H47" s="19">
        <v>110</v>
      </c>
      <c r="I47" s="19" t="str">
        <f>IF(G47&gt;1,VLOOKUP(G47,[7]katvek!$A$2:$B$86,2,TRUE),"?")</f>
        <v>O</v>
      </c>
      <c r="J47" s="19" t="e">
        <f xml:space="preserve"> +#REF!</f>
        <v>#REF!</v>
      </c>
      <c r="K47" s="19" t="s">
        <v>35</v>
      </c>
      <c r="L47" s="21" t="s">
        <v>18</v>
      </c>
      <c r="M47" s="19"/>
      <c r="N47" s="19" t="s">
        <v>128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</row>
    <row r="48" spans="1:41" s="47" customFormat="1" ht="16.5" customHeight="1" x14ac:dyDescent="0.25">
      <c r="A48" s="17" t="s">
        <v>131</v>
      </c>
      <c r="B48" s="18" t="s">
        <v>132</v>
      </c>
      <c r="C48" s="19"/>
      <c r="D48" s="19"/>
      <c r="E48" s="19" t="s">
        <v>44</v>
      </c>
      <c r="F48" s="20">
        <v>29341</v>
      </c>
      <c r="G48" s="19">
        <f>IF(F48&gt;0,DATEDIF(F48,$M$3,"Y"),"?")</f>
        <v>36</v>
      </c>
      <c r="H48" s="19">
        <v>110</v>
      </c>
      <c r="I48" s="19" t="str">
        <f>IF(G48&gt;1,VLOOKUP(G48,[6]katvek!$A$2:$B$86,2,TRUE),"?")</f>
        <v>O</v>
      </c>
      <c r="J48" s="19" t="e">
        <f xml:space="preserve"> +#REF!</f>
        <v>#REF!</v>
      </c>
      <c r="K48" s="19" t="s">
        <v>35</v>
      </c>
      <c r="L48" s="21" t="s">
        <v>18</v>
      </c>
      <c r="M48" s="22"/>
      <c r="N48" s="19" t="s">
        <v>110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</row>
    <row r="49" spans="1:41" s="47" customFormat="1" ht="16.5" customHeight="1" x14ac:dyDescent="0.25">
      <c r="A49" s="30" t="s">
        <v>133</v>
      </c>
      <c r="B49" s="24" t="s">
        <v>134</v>
      </c>
      <c r="C49" s="19"/>
      <c r="D49" s="19"/>
      <c r="E49" s="19" t="s">
        <v>44</v>
      </c>
      <c r="F49" s="28">
        <v>28499</v>
      </c>
      <c r="G49" s="19">
        <v>38</v>
      </c>
      <c r="H49" s="19">
        <v>110</v>
      </c>
      <c r="I49" s="19" t="s">
        <v>62</v>
      </c>
      <c r="J49" s="19" t="s">
        <v>92</v>
      </c>
      <c r="K49" s="25" t="s">
        <v>51</v>
      </c>
      <c r="L49" s="21" t="s">
        <v>36</v>
      </c>
      <c r="M49" s="22"/>
      <c r="N49" s="19" t="s">
        <v>93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</row>
    <row r="50" spans="1:41" s="47" customFormat="1" ht="16.5" customHeight="1" x14ac:dyDescent="0.25">
      <c r="A50" s="23" t="s">
        <v>135</v>
      </c>
      <c r="B50" s="24" t="s">
        <v>136</v>
      </c>
      <c r="C50" s="19"/>
      <c r="D50" s="19"/>
      <c r="E50" s="25" t="s">
        <v>44</v>
      </c>
      <c r="F50" s="20">
        <v>25892</v>
      </c>
      <c r="G50" s="19">
        <f>IF(F50&gt;0,DATEDIF(F50,$M$3,"Y"),"?")</f>
        <v>45</v>
      </c>
      <c r="H50" s="19">
        <v>110</v>
      </c>
      <c r="I50" s="25" t="s">
        <v>113</v>
      </c>
      <c r="J50" s="19"/>
      <c r="K50" s="25" t="s">
        <v>35</v>
      </c>
      <c r="L50" s="21" t="s">
        <v>18</v>
      </c>
      <c r="M50" s="19"/>
      <c r="N50" s="19" t="s">
        <v>74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</row>
    <row r="51" spans="1:41" s="47" customFormat="1" ht="16.5" customHeight="1" x14ac:dyDescent="0.25">
      <c r="A51" s="17" t="s">
        <v>137</v>
      </c>
      <c r="B51" s="18" t="s">
        <v>85</v>
      </c>
      <c r="C51" s="19"/>
      <c r="D51" s="19"/>
      <c r="E51" s="19" t="s">
        <v>44</v>
      </c>
      <c r="F51" s="20">
        <v>37043</v>
      </c>
      <c r="G51" s="19">
        <v>15</v>
      </c>
      <c r="H51" s="19">
        <v>125</v>
      </c>
      <c r="I51" s="19" t="s">
        <v>138</v>
      </c>
      <c r="J51" s="19" t="s">
        <v>86</v>
      </c>
      <c r="K51" s="19" t="s">
        <v>35</v>
      </c>
      <c r="L51" s="21" t="s">
        <v>36</v>
      </c>
      <c r="M51" s="22"/>
      <c r="N51" s="19" t="s">
        <v>86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</row>
    <row r="52" spans="1:41" s="47" customFormat="1" ht="16.5" customHeight="1" x14ac:dyDescent="0.25">
      <c r="A52" s="23" t="s">
        <v>139</v>
      </c>
      <c r="B52" s="24" t="s">
        <v>140</v>
      </c>
      <c r="C52" s="19"/>
      <c r="D52" s="19"/>
      <c r="E52" s="25" t="s">
        <v>44</v>
      </c>
      <c r="F52" s="20">
        <v>33334</v>
      </c>
      <c r="G52" s="19">
        <f>IF(F52&gt;0,DATEDIF(F52,$M$3,"Y"),"?")</f>
        <v>25</v>
      </c>
      <c r="H52" s="19">
        <v>125</v>
      </c>
      <c r="I52" s="19" t="str">
        <f>IF(G52&gt;1,VLOOKUP(G52,[1]katvek!$A$2:$B$86,2,TRUE),"?")</f>
        <v>O</v>
      </c>
      <c r="J52" s="19" t="e">
        <f xml:space="preserve"> +#REF!</f>
        <v>#REF!</v>
      </c>
      <c r="K52" s="19" t="s">
        <v>17</v>
      </c>
      <c r="L52" s="21" t="s">
        <v>18</v>
      </c>
      <c r="M52" s="22"/>
      <c r="N52" s="19" t="s">
        <v>19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</row>
    <row r="53" spans="1:41" s="47" customFormat="1" ht="16.5" customHeight="1" x14ac:dyDescent="0.25">
      <c r="A53" s="17" t="s">
        <v>141</v>
      </c>
      <c r="B53" s="18" t="s">
        <v>142</v>
      </c>
      <c r="C53" s="19"/>
      <c r="D53" s="19"/>
      <c r="E53" s="19" t="s">
        <v>44</v>
      </c>
      <c r="F53" s="20">
        <v>30770</v>
      </c>
      <c r="G53" s="19">
        <v>32</v>
      </c>
      <c r="H53" s="19">
        <v>125</v>
      </c>
      <c r="I53" s="19" t="s">
        <v>62</v>
      </c>
      <c r="J53" s="19" t="s">
        <v>50</v>
      </c>
      <c r="K53" s="19" t="s">
        <v>35</v>
      </c>
      <c r="L53" s="21" t="s">
        <v>18</v>
      </c>
      <c r="M53" s="19"/>
      <c r="N53" s="19" t="s">
        <v>63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</row>
    <row r="54" spans="1:41" s="47" customFormat="1" ht="16.5" customHeight="1" x14ac:dyDescent="0.25">
      <c r="A54" s="23" t="s">
        <v>143</v>
      </c>
      <c r="B54" s="24" t="s">
        <v>144</v>
      </c>
      <c r="C54" s="19"/>
      <c r="D54" s="19"/>
      <c r="E54" s="25" t="s">
        <v>44</v>
      </c>
      <c r="F54" s="20">
        <v>24569</v>
      </c>
      <c r="G54" s="19">
        <v>49</v>
      </c>
      <c r="H54" s="19">
        <v>125</v>
      </c>
      <c r="I54" s="19" t="s">
        <v>113</v>
      </c>
      <c r="J54" s="19" t="s">
        <v>92</v>
      </c>
      <c r="K54" s="25" t="s">
        <v>51</v>
      </c>
      <c r="L54" s="21" t="s">
        <v>36</v>
      </c>
      <c r="M54" s="22"/>
      <c r="N54" s="19" t="s">
        <v>93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</row>
    <row r="55" spans="1:41" s="47" customFormat="1" ht="16.5" customHeight="1" x14ac:dyDescent="0.25">
      <c r="A55" s="38" t="s">
        <v>145</v>
      </c>
      <c r="B55" s="39" t="s">
        <v>146</v>
      </c>
      <c r="C55" s="22"/>
      <c r="D55" s="22"/>
      <c r="E55" s="40" t="s">
        <v>44</v>
      </c>
      <c r="F55" s="41">
        <v>34363</v>
      </c>
      <c r="G55" s="40">
        <v>22</v>
      </c>
      <c r="H55" s="40">
        <v>140</v>
      </c>
      <c r="I55" s="40" t="s">
        <v>147</v>
      </c>
      <c r="J55" s="40"/>
      <c r="K55" s="40" t="s">
        <v>17</v>
      </c>
      <c r="L55" s="19" t="s">
        <v>18</v>
      </c>
      <c r="M55" s="22"/>
      <c r="N55" s="19" t="s">
        <v>148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</row>
    <row r="56" spans="1:41" s="47" customFormat="1" ht="16.5" customHeight="1" x14ac:dyDescent="0.25">
      <c r="A56" s="17" t="s">
        <v>149</v>
      </c>
      <c r="B56" s="18" t="s">
        <v>150</v>
      </c>
      <c r="C56" s="19"/>
      <c r="D56" s="19"/>
      <c r="E56" s="19" t="s">
        <v>44</v>
      </c>
      <c r="F56" s="20">
        <v>28720</v>
      </c>
      <c r="G56" s="19">
        <f>IF(F56&gt;0,DATEDIF(F56,$M$3,"Y"),"?")</f>
        <v>38</v>
      </c>
      <c r="H56" s="19">
        <v>140</v>
      </c>
      <c r="I56" s="19" t="str">
        <f>IF(G56&gt;1,VLOOKUP(G56,[6]katvek!$A$2:$B$86,2,TRUE),"?")</f>
        <v>O</v>
      </c>
      <c r="J56" s="19" t="e">
        <f xml:space="preserve"> +#REF!</f>
        <v>#REF!</v>
      </c>
      <c r="K56" s="19" t="s">
        <v>35</v>
      </c>
      <c r="L56" s="21" t="s">
        <v>18</v>
      </c>
      <c r="M56" s="22"/>
      <c r="N56" s="19" t="s">
        <v>110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</row>
  </sheetData>
  <mergeCells count="1">
    <mergeCell ref="A1:N1"/>
  </mergeCells>
  <conditionalFormatting sqref="I57:K65536 I3:K34">
    <cfRule type="containsErrors" dxfId="6" priority="4">
      <formula>ISERROR(I3)</formula>
    </cfRule>
  </conditionalFormatting>
  <conditionalFormatting sqref="I35:K51">
    <cfRule type="containsErrors" dxfId="5" priority="2">
      <formula>ISERROR(I35)</formula>
    </cfRule>
  </conditionalFormatting>
  <conditionalFormatting sqref="A35:A51">
    <cfRule type="duplicateValues" dxfId="4" priority="3"/>
  </conditionalFormatting>
  <conditionalFormatting sqref="I52:K56">
    <cfRule type="containsErrors" dxfId="3" priority="1">
      <formula>ISERROR(I52)</formula>
    </cfRule>
  </conditionalFormatting>
  <conditionalFormatting sqref="A6:A15">
    <cfRule type="duplicateValues" dxfId="2" priority="5"/>
  </conditionalFormatting>
  <conditionalFormatting sqref="A57:A65536 A3:A5 A16:A34">
    <cfRule type="duplicateValues" dxfId="1" priority="6"/>
  </conditionalFormatting>
  <conditionalFormatting sqref="A52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Mahony</dc:creator>
  <cp:lastModifiedBy>Anita Mahony</cp:lastModifiedBy>
  <dcterms:created xsi:type="dcterms:W3CDTF">2016-08-04T11:34:22Z</dcterms:created>
  <dcterms:modified xsi:type="dcterms:W3CDTF">2016-08-08T22:08:58Z</dcterms:modified>
</cp:coreProperties>
</file>